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sarahcarr/Documents/UNICEF - NYC/GAP Country Roadmaps_FINAL/MALI_FINAL/"/>
    </mc:Choice>
  </mc:AlternateContent>
  <xr:revisionPtr revIDLastSave="0" documentId="8_{C8D2229B-B557-5743-8EC8-1D89B8B7E551}" xr6:coauthVersionLast="47" xr6:coauthVersionMax="47" xr10:uidLastSave="{00000000-0000-0000-0000-000000000000}"/>
  <bookViews>
    <workbookView xWindow="28800" yWindow="460" windowWidth="38400" windowHeight="21140" xr2:uid="{36420DFB-6A55-2C4B-A4A1-90C11463DE3A}"/>
  </bookViews>
  <sheets>
    <sheet name="Roadmap" sheetId="1" r:id="rId1"/>
    <sheet name="Budge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1" i="2" l="1"/>
  <c r="J50" i="2"/>
  <c r="J49" i="2"/>
  <c r="J48" i="2"/>
  <c r="J47" i="2"/>
  <c r="J46" i="2"/>
  <c r="J45" i="2"/>
  <c r="J44" i="2"/>
  <c r="J43" i="2"/>
  <c r="J52" i="2" s="1"/>
  <c r="J42" i="2"/>
  <c r="J39" i="2"/>
  <c r="J38" i="2"/>
  <c r="J37" i="2"/>
  <c r="J36" i="2"/>
  <c r="J35" i="2"/>
  <c r="J34" i="2"/>
  <c r="J33" i="2"/>
  <c r="J32" i="2"/>
  <c r="J31" i="2"/>
  <c r="J40" i="2" s="1"/>
  <c r="J28" i="2"/>
  <c r="J27" i="2"/>
  <c r="J26" i="2"/>
  <c r="J25" i="2"/>
  <c r="J24" i="2"/>
  <c r="J23" i="2"/>
  <c r="J22" i="2"/>
  <c r="J21" i="2"/>
  <c r="J29" i="2" s="1"/>
  <c r="J18" i="2"/>
  <c r="J17" i="2"/>
  <c r="J16" i="2"/>
  <c r="J15" i="2"/>
  <c r="J14" i="2"/>
  <c r="J13" i="2"/>
  <c r="J12" i="2"/>
  <c r="J11" i="2"/>
  <c r="J10" i="2"/>
  <c r="J19" i="2" s="1"/>
  <c r="J53" i="2" l="1"/>
</calcChain>
</file>

<file path=xl/sharedStrings.xml><?xml version="1.0" encoding="utf-8"?>
<sst xmlns="http://schemas.openxmlformats.org/spreadsheetml/2006/main" count="476" uniqueCount="320">
  <si>
    <t>GLOBAL ACTION PLAN ON CHILD WASTING</t>
  </si>
  <si>
    <t>Country Operational Roadmap</t>
  </si>
  <si>
    <t>MALI</t>
  </si>
  <si>
    <t>CHILD WASTING:  GLOBAL TARGETS AND NATIONAL PREVALENCE</t>
  </si>
  <si>
    <t>Global Target (2030)</t>
  </si>
  <si>
    <t>By 2030, reduce wasting prevalence to less than 3%</t>
  </si>
  <si>
    <t>Global Target (2025)</t>
  </si>
  <si>
    <t>By 2025, reduce wasting prevalence to less than 5%</t>
  </si>
  <si>
    <t>Current National Prevalence (2020)</t>
  </si>
  <si>
    <t>*GAM: 7.2%; SAM: 1.3%</t>
  </si>
  <si>
    <t>*GAM post-harvest (7.2% from SMART 2020) but GAM lean season (9.4% from SMART 2019)</t>
  </si>
  <si>
    <t xml:space="preserve">CHILD WASTING:  A NATIONAL AND SUB-NATIONAL SNAPSHOT </t>
  </si>
  <si>
    <t>National</t>
  </si>
  <si>
    <t>Sub-National 
(Second Tier Administrative Boundaries)</t>
  </si>
  <si>
    <t>Wasting Prevalence</t>
  </si>
  <si>
    <t xml:space="preserve">2025 Target (%)
</t>
  </si>
  <si>
    <t>Timbuktu</t>
  </si>
  <si>
    <t>&lt;5%</t>
  </si>
  <si>
    <t xml:space="preserve">Mopti </t>
  </si>
  <si>
    <t xml:space="preserve">Ségou </t>
  </si>
  <si>
    <t>Bamako</t>
  </si>
  <si>
    <t xml:space="preserve">Koulikoro </t>
  </si>
  <si>
    <t xml:space="preserve">Sikasso </t>
  </si>
  <si>
    <t xml:space="preserve">Kayes </t>
  </si>
  <si>
    <t>BACKGROUND</t>
  </si>
  <si>
    <t>Mali, a vast Sahelian country, has a very low human development index of 0.434 which position it at 184 out of 189 countries and territories in the world for the three dimensions namely  a long and healthy life, access to knowledge and a decent standard of living. It is also classified as a low-income economy with about 42.1% of the population living in extreme poverty.   According to the world Bank, the instability and conflict the country has been experiencing since the 2012 have resulted into health, security, social, and political crises which have led to a 5% increase in poverty in 2020 especially in the south where about 90% of the country's poverty is concentrated in the densely populated rural areas.
The nutritional situation in Mali is still of concern and has not much improved since the last decade. The prevalence of global wasting nationwide from the most recent SMART surveys varies between 7.2 % (with 1,3% of severe acute malnutrition) during the post-harvest (SMART 2020) and 9.4% during lean season (SMART 2019). About 15% of children are born with low birth weight and the prevalence of anemia is high among children under-fives (51%) as well as among women of a reproductive age (63%). Several factors including poor infant and young child feeding practices, inadequate maternal and childcare, recurrent infections and epidemic outbreaks, poor access to safe drinking water as well as poor hygiene and sanitation conditions are associated with inadequate food intake and diseases which are the main cause of malnutrition.  This situation is exacerbated by a recurrent food and nutrition insecurity especially during the lean season affecting more than a million people in need of support (i.e 1,245,569 persons projected in crisis between June -August 2021) for survival and increased capacity of resilience.
The ongoing conflict between government forces and non-governmental armed groups coupled with intercommunal violence have impacted on the security situation and the community livelihoods. As of 31st January 2021, at least 346,864 internally displaced persons (IDP) were registered among them 61% are children of less 18 years old mainly in the northern and central regions of Mali. All the IDP sites except Mopti reported high prevalence of malnutrition (GAM level of more than 10%) in Gao, Koulikoro, Segou, Timbuktu, and Bamako sites. The overall humanitarian crisis in Mali has been exacerbated by the effects of climate change and the coronavirus disease 2019 (COVID-19) pandemic with effects on the already ailing economy..</t>
  </si>
  <si>
    <t>GEOGRAPHIC PRIORITY AREAS</t>
  </si>
  <si>
    <t xml:space="preserve">Mali Country roadmap; vulnerabilities /hotspots </t>
  </si>
  <si>
    <t>Mali country roadmap will focus on seven regions namely Mopti, Sikasso, Segou, Koulikoro, Kayes, Bamako and Timbuktu. The first six regions are the most vulnerable and have the highest burden of wasting of the country (83%). The region of Timbuktu which has 7.5% of the wasting burden reported the highest level of acute malnutrition in 2020 and is considered a hotspot for this roadmap.</t>
  </si>
  <si>
    <t>GAM (%)</t>
  </si>
  <si>
    <t>SAM (%)</t>
  </si>
  <si>
    <t>Stunting (%)</t>
  </si>
  <si>
    <t>EBF (%)</t>
  </si>
  <si>
    <t>% children 6-23 m fed a minimum of food groups</t>
  </si>
  <si>
    <t>Anemia among women aged 15-49 years (EDS 2018)</t>
  </si>
  <si>
    <t>Timbuktou</t>
  </si>
  <si>
    <t>14,9</t>
  </si>
  <si>
    <t>2,8</t>
  </si>
  <si>
    <t>12,8</t>
  </si>
  <si>
    <t>16,3</t>
  </si>
  <si>
    <t>20,7</t>
  </si>
  <si>
    <t>Mopti</t>
  </si>
  <si>
    <t>7,6</t>
  </si>
  <si>
    <t>0,7</t>
  </si>
  <si>
    <t>26,7</t>
  </si>
  <si>
    <t>89,2</t>
  </si>
  <si>
    <t>6,1</t>
  </si>
  <si>
    <t>Ségou</t>
  </si>
  <si>
    <t>6,8</t>
  </si>
  <si>
    <t>0,9</t>
  </si>
  <si>
    <t>25,6</t>
  </si>
  <si>
    <t>75,7</t>
  </si>
  <si>
    <t xml:space="preserve">Bamako </t>
  </si>
  <si>
    <t>6,5</t>
  </si>
  <si>
    <t>0,6</t>
  </si>
  <si>
    <t>12,5</t>
  </si>
  <si>
    <t>38,9</t>
  </si>
  <si>
    <t>19,1</t>
  </si>
  <si>
    <t>Koulikoro</t>
  </si>
  <si>
    <t>6,4</t>
  </si>
  <si>
    <t>1,0</t>
  </si>
  <si>
    <t>39,8</t>
  </si>
  <si>
    <t>32,4</t>
  </si>
  <si>
    <t>Sikasso</t>
  </si>
  <si>
    <t>5,8</t>
  </si>
  <si>
    <t>24,4</t>
  </si>
  <si>
    <t>39,0</t>
  </si>
  <si>
    <t>17,7</t>
  </si>
  <si>
    <t>Kayes</t>
  </si>
  <si>
    <t>5,6</t>
  </si>
  <si>
    <t>0,3</t>
  </si>
  <si>
    <t>22,1</t>
  </si>
  <si>
    <t>51,1</t>
  </si>
  <si>
    <t>17,6</t>
  </si>
  <si>
    <t>OUTCOME 1. REDUCED LOW BIRTHWEIGHT BY IMPROVING MATERNAL NUTRITION</t>
  </si>
  <si>
    <t>By 2025, reduce low birthweight by 30%</t>
  </si>
  <si>
    <t>National Target (2025)</t>
  </si>
  <si>
    <t>15% (DHS Mali 2018)</t>
  </si>
  <si>
    <t>OUTCOME 1:  OPERATIONAL FRAMEWORK</t>
  </si>
  <si>
    <t>System</t>
  </si>
  <si>
    <t>National Policy Commitment</t>
  </si>
  <si>
    <t>Operational Accelerator for: 
Timbuktu, Mopti, Segou, Bamako, Koulikoro, Sikasso and Kayes regions</t>
  </si>
  <si>
    <t>Stakeholder Support</t>
  </si>
  <si>
    <t>Intervention</t>
  </si>
  <si>
    <t>Delivery Platform</t>
  </si>
  <si>
    <t>Target Population</t>
  </si>
  <si>
    <t>Responsible</t>
  </si>
  <si>
    <t>Non-Government Support 
(e.g., UN Agencies, Civil Society, Donors, Academics)</t>
  </si>
  <si>
    <t xml:space="preserve">Health </t>
  </si>
  <si>
    <t>Encourage pregnant women to carry out the effective Pre-natal Consultation (ANC) - PAMN 2021-2025</t>
  </si>
  <si>
    <t>1.1. Support expanding coverage and quality of primary health care and related services and practices for pregnant women</t>
  </si>
  <si>
    <t xml:space="preserve">ANC and Skilled assisted delivery PHC and hospitals
</t>
  </si>
  <si>
    <t xml:space="preserve">Pregnant women
</t>
  </si>
  <si>
    <t>Ministry of Health (DGHSP) at central level and its decentralized services (DGS/DRS/DRDS ES/DRPER) at Regional Directorate of health and Health districts at sub-national level (Human resources, monitoring and supervision)</t>
  </si>
  <si>
    <t xml:space="preserve">Support training of health and community health workers, procurement and delivery of materials by  UNICEF, WHO and HCR for refugees; NGOs to support implementation.
Program costs by donors
</t>
  </si>
  <si>
    <t>By 2025, Harmonised health systems ensure universal coverage of essential nutrition measures (Pilar 2, Multisectoral nutrition plan of actions – PAMN 2021-2025)</t>
  </si>
  <si>
    <t xml:space="preserve">1.2. Scale up services to provide iron and folic acid supplements to women of reproductive age, particularly those who go through a pregnancy </t>
  </si>
  <si>
    <t>MNP/Iron and folate through ANC at PHC and hospitals</t>
  </si>
  <si>
    <t xml:space="preserve">Pregnant women
</t>
  </si>
  <si>
    <t xml:space="preserve">Support training of health and community health workers, support procurement and delivery of materials by  UNICEF (and HCR for refugees); NGOs to support implementation.
</t>
  </si>
  <si>
    <t>Reduce by a third the prevalence of anemia in children 0 to 5 years old, of school age and women of reproductive age (PNN 2010-2021)</t>
  </si>
  <si>
    <t>Iron and folate supplementation at Schools</t>
  </si>
  <si>
    <t>Adolescents</t>
  </si>
  <si>
    <t>Ministry of education, and Ministry of Health and their decentralised services  (Human resources, program implementation, Monitoring and supervision)</t>
  </si>
  <si>
    <t xml:space="preserve">Support establishsing guidelines (UNICEF, WHO), training of services providers, procurement of tablets (UNICEF) and tools. Program costs (Donors) 
</t>
  </si>
  <si>
    <t>Extend the IMAM in rural maternity ward based on national protocole (PAMN-2021-2025- Pilar 2)</t>
  </si>
  <si>
    <t>1.3.  Early detection and  treatment of undernutrition among pregnant women -</t>
  </si>
  <si>
    <t>TSFP- PLW Through ANC at PHC and Hospitals</t>
  </si>
  <si>
    <t>Support training, materials and essential supplies by WFP/UNICEF. Procurement and delivery of supplementary food by WFP.  Support program implementation by NGOs. Program Cost by donors.</t>
  </si>
  <si>
    <t>Food</t>
  </si>
  <si>
    <t>By 2025, 
Durable food systems available in favour of healthy diets (Pilar 1, PAMN 2021-2025)</t>
  </si>
  <si>
    <t>1.4.  Strengthen the food value chain that aims to increase the accessibility and affordability of sustainable healthy diets for pregnant and lactating women</t>
  </si>
  <si>
    <t>Enriched flour production units</t>
  </si>
  <si>
    <t>Pregnant women,
Lactating women</t>
  </si>
  <si>
    <t>Ministry of health (DGHSP) at central level and its decentralized services (DGS/DRS/DRDS ES/DRPER) at Regional Directorate of health and Health districts at sub-national level (Human resources, monitoring and supervision), Ministry of industry</t>
  </si>
  <si>
    <t>Purchase and implementation of production units by WFP, support for training and social marketing by WFP and FAO. Implementation by NGO, Village committees and women groups. Program cost by donors.</t>
  </si>
  <si>
    <t xml:space="preserve">
Guide the agriculture to be more sensitive to nutrition (PolNSAN 2017-2026)</t>
  </si>
  <si>
    <t>1.5. Food fortification /bio-fortification</t>
  </si>
  <si>
    <t>Food production units, Household food fortification</t>
  </si>
  <si>
    <t>Pregnant women</t>
  </si>
  <si>
    <t>Ministry of health (DGHSP) and Ministry of agriculture (DNA) with the CCN at central level and their decentralized services at Regional Directorate of health / Health districts/communal levels (Human resources, monitoring and supervision)</t>
  </si>
  <si>
    <t>Purchase and implementation of production units by WFP, support for training and social marketing by WFP and FAO. Implementation by NGO, Misolat, Village committees and women groups. Program cost by donors.</t>
  </si>
  <si>
    <t>Improve access of vulnerable population to food assistance comprising fortified products, local products with high nutritious value, cash transferts, targetting the window of opportunity of 1000 days (1st day of pregnancy up to the child age of two years) - PAMN 2021-2025  Pilar 3.</t>
  </si>
  <si>
    <t xml:space="preserve">
1.6. Food assistance to pregnant women with energy and protein fortified food for popualtion with high rates of malnutrition</t>
  </si>
  <si>
    <t>Blanket feeding, cash plus and voucher</t>
  </si>
  <si>
    <t>Improve nutrition among school aged children and adolescents  (PAMN 2021-2025)</t>
  </si>
  <si>
    <t xml:space="preserve">1.7.  Strengthening school feeding programs </t>
  </si>
  <si>
    <t xml:space="preserve">
School feeding  in schools</t>
  </si>
  <si>
    <t xml:space="preserve">
Pregnant women</t>
  </si>
  <si>
    <t xml:space="preserve">
Ministry of education (DNCS); Ministry of health (DGHSP)and their decentralised services  (Human ressources, implementaion, monitoring and evaluation</t>
  </si>
  <si>
    <t xml:space="preserve">Support for training, materiels and equipments by WFP and  UNICEF. Provision of deworming tablets by UNICEF and food items by WFP.  Implementation  Women groups, committees of parents </t>
  </si>
  <si>
    <t>Improve knowledge, attitudes and practices of men, women, boys and girls about agricultural products and food systems sencitive to nutrition (PAMN 2021-2025 Pilar 1)</t>
  </si>
  <si>
    <t xml:space="preserve">1.8 Promote Social behaviours change communication to increase demand and utilization of healthy diet </t>
  </si>
  <si>
    <t xml:space="preserve">SBCC at health facility and community platforms </t>
  </si>
  <si>
    <t xml:space="preserve">Support for training, conducting bottleneck analysis, IEC materials by WFP, UNICEF and FAO. </t>
  </si>
  <si>
    <t>Social Protection</t>
  </si>
  <si>
    <t>By 2025, 
Social protection and education system ensure essential nutrition measures (Pilar 3, PAMN 2021-2025)</t>
  </si>
  <si>
    <t xml:space="preserve">1.9. Optimization of use of school platforms for promoting nutrition and reproductive health to adolescent girls. </t>
  </si>
  <si>
    <t xml:space="preserve">Schools, nutrition clubs </t>
  </si>
  <si>
    <t>Support the development of a training kit integrating adolescents nutrition and reproductive heath topics, provision of IEC materials and training by UNICEF and WFP</t>
  </si>
  <si>
    <t>By 2030, achieve universal health coverage, including access to quality essential health-care services for all</t>
  </si>
  <si>
    <t>38% (OMS, 2018)</t>
  </si>
  <si>
    <t>OUTCOME 2:  OPERATIONAL FRAMEWORK</t>
  </si>
  <si>
    <t>Operational Accelerator for: 
[Name of sub-national area]</t>
  </si>
  <si>
    <t xml:space="preserve">100% free health care for CHW sites, 100% free health care for pregnant women and children under -fives in all the health centers, 50% free health care in community health centres (Pilar 1. Mali MAP 2020-2030). 
</t>
  </si>
  <si>
    <t xml:space="preserve">2.1. Improve access and  coverage for immunization and an integrated  treatment of common illnesses.
</t>
  </si>
  <si>
    <t xml:space="preserve">Immunization and IMNCI at ASC sites , CSCOM, CSRef
</t>
  </si>
  <si>
    <t xml:space="preserve">Children underfives
</t>
  </si>
  <si>
    <t xml:space="preserve">Support training of health workers and community health workers by UNICEF, support procurement of vaccines and essential medecines by UNICEF and WHO. Support implementation by UNICEF and HCR.
</t>
  </si>
  <si>
    <t xml:space="preserve">2.2. Support health systems strengthening (planning, budgeting, and mobilisation of resources). </t>
  </si>
  <si>
    <t xml:space="preserve">Health Planning services </t>
  </si>
  <si>
    <t>Children under-fives</t>
  </si>
  <si>
    <t xml:space="preserve">Support for training of health systems managers, planning sessions, reviews, mobilsation of resources by UNICEF and WHO and WFP
</t>
  </si>
  <si>
    <t xml:space="preserve">By 2025, Harmonised health systems that ensure universal coverage of essential nutrition measures (Pilar 2, Multisectoral nutrition plan of actions – PAMN 2021-2025)  </t>
  </si>
  <si>
    <t xml:space="preserve"> 2.3 integration of  nutrition into the health system as part of health services in the national health plans, supply plan et roadmap to universal health coverage.       </t>
  </si>
  <si>
    <t>Roadmap of integration of nutrition into the health system: URENI/URENAS  into ASC sites, CSRef and CSCom</t>
  </si>
  <si>
    <t xml:space="preserve">Review and support implementation of the roadmap of integration of nutrition into the health system, technical support for integration of therapeutic food products into the  national supply chain schema, training of supply managers  at subnational level, strenghening the capacity of DTC on DHIS2 by UNICEF; field support of implementation by NGO, Funds provision by donors
</t>
  </si>
  <si>
    <t>2.4. Strengthen early detection of wasting and growth faltering including the LBW</t>
  </si>
  <si>
    <t>Routine MUAC screening during preventive child consultation, Growth monitoring, nutrition surveillance</t>
  </si>
  <si>
    <t>Children under fives including the new born.</t>
  </si>
  <si>
    <t xml:space="preserve">Provide anthropometric equipments, training of health workers by UNICEF, technical support for growth monitoring  and surveillance by WHO.
</t>
  </si>
  <si>
    <t xml:space="preserve">2.5. Reduction of crops  contamination in farms; enhanced food storage and handling,  promotion of food safety throughout the food chain with main focus on food supplements for young children.  </t>
  </si>
  <si>
    <t>Quality control and certification
Consumers sensitization 
Behavior change communication to food producers on use of pesticides and food additives
Food safety Promotion</t>
  </si>
  <si>
    <t xml:space="preserve">Children aged 6-59 month
Pregnant and lactating mothers 
</t>
  </si>
  <si>
    <t>Ministries of health (DGHSP), industry, Commerce  and agriculture (DNA) with the CCN at central level and their decentralized services at Regional Directorate of health / Health districts/communal levels (Human resources, monitoring and supervision)</t>
  </si>
  <si>
    <t>Training farmers and food producers and distributors by FAO; focus on production of food supplements by WFP. Implementation by NGOs, Operations cost by donors.</t>
  </si>
  <si>
    <t>WASH</t>
  </si>
  <si>
    <t>Increase the capacity of health facilities to provide a minimum package WASH during treatment of wasting at all levels (URENI, URENAS, GSAN, Rural maternity ward, CHW sites etc- Pilar 5, PAMN2021-2025)</t>
  </si>
  <si>
    <t>2.6 Provision of water, hygiene and sanitation (access to clean water, latrines, refuse disposal and solid waste management) in health facilities including IPC measures for COVID-19</t>
  </si>
  <si>
    <t>WASH in health facilities (URENI, URENAS, Maternity ward, CHW sites etc.).    IPC measures for COVID-19</t>
  </si>
  <si>
    <t xml:space="preserve">Health facilities </t>
  </si>
  <si>
    <t>Ministry of health (DGHSP) and Ministry in charge of water (Sub direction of Hygiene and sanitation)  at central level and their decentralized services at Regional Directorate of health / Health districts/communal levels (Human resources, monitoring and supervision)</t>
  </si>
  <si>
    <t xml:space="preserve">Acquisition of hardware materials for Water systems in health facilities, including solar energy equipements, construction of water and sanitation facilities, training of health workers and community health workerson systems management by UNICEF; Contractors and NGOs for the implementation; funds for impelentation by donors.
</t>
  </si>
  <si>
    <t>By 2025, 
Healthy environment in favour of nutrition for All. (Pilar 5, PAMN 2021-2025)</t>
  </si>
  <si>
    <t>2.7 Hygiene and food safety promotion</t>
  </si>
  <si>
    <t>Hygiene promotion including food safety (5 keys)</t>
  </si>
  <si>
    <t xml:space="preserve">
Pregnant and lactating women, infants, young children, caretakers</t>
  </si>
  <si>
    <t xml:space="preserve">Training on five keys, promotion of hygiene and food safety by FAO and WFP, </t>
  </si>
  <si>
    <t xml:space="preserve">
2. 8.  Ensure a WASH package for children with wasting and those afffected by emergencies (IDP, refugees)</t>
  </si>
  <si>
    <t xml:space="preserve">
Personal Hygiene kits for children with watsing, Water management plan for affected households, community led total sanitation (CLTS)</t>
  </si>
  <si>
    <t xml:space="preserve"> Children under fives</t>
  </si>
  <si>
    <t>Ministry of health (DGHSP) and Ministry in charge of water (Sub direction of Hygiene and sanitaion)  at central level and their decentralized services at Regional Directorate of health / Health districts/communal levels (Human resources, monitoring and supervision)</t>
  </si>
  <si>
    <t>Acquisition of hardware materials for Water systems for the affected communities by UNICEF and UNHCR, implementing CLTS, by UNICEF,  equipements, construction of water and sanitation facilities, training of health workers and community health workerson systems management by UNICEF; Contract</t>
  </si>
  <si>
    <t>OUTCOME 3. IMPROVED INFANT AND YOUNG CHILD FEEDING BY IMPROVING BREASTFEEDING PRACTICES AND CHILDREN’S DIETS IN THE FIRST YEARS OF LIFE</t>
  </si>
  <si>
    <t>By 2025, the rate of exclusive breastfeeding in the first 6 months will increase up to at least 50% and at least 40% of children between 6-23 months consume a minimum diet diversity with an emphasis on animal source foods, pulses, fruits and vegetables</t>
  </si>
  <si>
    <t>56% / 34%    (PAMN-2021-2025)</t>
  </si>
  <si>
    <t>51% /29% (SMART)</t>
  </si>
  <si>
    <t>OUTCOME 3:  OPERATIONAL FRAMEWORK</t>
  </si>
  <si>
    <t>By 2025, Harmonised health systems that ensure universal coverage of essential nutrition measures (Pilar 2, Multisectoral nutrition plan of actions – PAMN 2021-2025)</t>
  </si>
  <si>
    <t xml:space="preserve">3.1. Skilled support for promoting  early initiation and exclusive breastfeeding during the first six months. </t>
  </si>
  <si>
    <t xml:space="preserve">Counselling  and SBC communication actions at  Health facilities (CSCom, CSRef, HCU) and 
Community platforms (GSAN)
</t>
  </si>
  <si>
    <t xml:space="preserve">Pregnant and lactating mothers.
</t>
  </si>
  <si>
    <t xml:space="preserve">support to capacity strenghening of front line workers and community health workers  on IYCF at health facility and community levels by UNICEF and WHO
</t>
  </si>
  <si>
    <t>3.2. Support the implementation of the code of marketing of breastmilk substitute</t>
  </si>
  <si>
    <t>Baby Friendly hospital initiative, SMAM
Health facilities</t>
  </si>
  <si>
    <t>Infant 0-6 months</t>
  </si>
  <si>
    <t xml:space="preserve">Technical support, training of health professionals, organising advocacy sessions at WBW,  by WHO and UNICEF
</t>
  </si>
  <si>
    <t>3.3. Strenghening of Caring for caregivers’ initiative</t>
  </si>
  <si>
    <t>ECD (Early Child Development)</t>
  </si>
  <si>
    <t>Caregivers (mothers/parents)</t>
  </si>
  <si>
    <t xml:space="preserve">Support traning of trainers and of practioners by UNICEF, implementation by NGOs.
</t>
  </si>
  <si>
    <t xml:space="preserve">By 2025, 
Durable food systems available in favour of healthy diets (Pilar 1, PAMN 2021-2025)                            </t>
  </si>
  <si>
    <t xml:space="preserve">3.4. Promotion of diet diversity  through cultural methods and fortification
</t>
  </si>
  <si>
    <t xml:space="preserve">Support to Small Farmer and , producers
</t>
  </si>
  <si>
    <t xml:space="preserve">Children 6-23 months, caregivers 
</t>
  </si>
  <si>
    <t xml:space="preserve">
Procurement of agricultural inputs, training of farmers and small producers by FAO and PAM</t>
  </si>
  <si>
    <t>Strengthen and promote technics and technologies suitables for storage, conservation and transformation of loccal products (PAMN 2021-2025: Pilar 4 commerce and investments for a better nutrition)</t>
  </si>
  <si>
    <t xml:space="preserve">3.5. Capacity building on food preparation and conservation
</t>
  </si>
  <si>
    <t xml:space="preserve">Small farmers Training 
</t>
  </si>
  <si>
    <t xml:space="preserve">
Women of reproductive age (WRA), smalls farmers
Children 6-23 months
</t>
  </si>
  <si>
    <t>Ministries of Commerce  and agriculture (DNA) with the CCN at central level and their decentralized services at Regional Directorate of health / Health districts/communal levels (Human resources, monitoring and supervision)</t>
  </si>
  <si>
    <t xml:space="preserve">Support traning of trainers and of practioners by FAO and WFP, implementation by NGOs.
</t>
  </si>
  <si>
    <t xml:space="preserve">3. 6. Production units of locally fortified foods (complementary foods for young children)
</t>
  </si>
  <si>
    <t xml:space="preserve">Food fortification
</t>
  </si>
  <si>
    <t xml:space="preserve">Procurement of production units, training of small producers, Farmers by WFP and FAO; technical support by WHO. Implementation by local CSO. Funding by donors.
</t>
  </si>
  <si>
    <t xml:space="preserve">3.7. Support small scale infrastructure for food processing, preservation, storing and conditioning.
</t>
  </si>
  <si>
    <t xml:space="preserve">Food conservation and processing 
</t>
  </si>
  <si>
    <t xml:space="preserve">
Ménages / Gardienne d’enfants, femmes en âge et Enfants
</t>
  </si>
  <si>
    <t>Ministries of Commerce  and agriculture (DNA) with the CCN at central level and their decentralized services at Regional Directorate districts/communal levels (Human resources, monitoring and supervision)</t>
  </si>
  <si>
    <t xml:space="preserve">Procurement and implementation of small scale infrastructure  for foood processing by FAO. Implementation by local NGOs, Operations cost by donors.
</t>
  </si>
  <si>
    <t>Mitigate effects of crisis by providing aid targeting housholds with bad food nad nutrition security partcularly women, young people, disabled persons through social protection programmes.(PolNSAN 2017-2026)</t>
  </si>
  <si>
    <t>3.8. Seasonal food assistance to severely food insecure households</t>
  </si>
  <si>
    <t xml:space="preserve">General food assistance </t>
  </si>
  <si>
    <t>Organisations paysannes /Jeunes et Femmes</t>
  </si>
  <si>
    <t>Ministry agriculture (DNA) with the CCN et CSA at central level and their decentralized services at Regional Directorate districts/communal levels (Human resources, monitoring and supervision)</t>
  </si>
  <si>
    <t xml:space="preserve">Procurement and general food distribution to vunerable people by WFP. Implementation by NGOs
</t>
  </si>
  <si>
    <t>By 2025, 
Social protection and education system ensure essential nutrition measures (Pilar 3, PAMN2021-2025).                                                   -Mitigate effects of crisis by providing aid targeting housholds with bad food nad nutrition security partcularly women, young people, disabled persons through social protection programmes.(PolNSAN 2017-2026)</t>
  </si>
  <si>
    <t>3.9.  Social assistance (cash or in-kind) programs targeting vulnerable communities</t>
  </si>
  <si>
    <t xml:space="preserve">Cash transfer and voucher </t>
  </si>
  <si>
    <t xml:space="preserve">Children under-fives
Pregnant and lactating women </t>
  </si>
  <si>
    <t>Ministry of health and social welfare and its decentralised levels</t>
  </si>
  <si>
    <t>Identification of vulnerable groups, and voucher distribution and cash transfer by WFP and UNICEF.</t>
  </si>
  <si>
    <t>OUTCOME 4. IMPROVED TREATMENT OF CHILDREN WITH WASTING BY STRENGTHENING HEALTH SYSTEMS AND INTEGRATING TREATMENT INTO ROUTINE PRIMARY HEALTH SERVICES</t>
  </si>
  <si>
    <t>By 2025, we will increase by 50% the coverage of treatment services for children with wasting</t>
  </si>
  <si>
    <t>100% (géographique/structures sanitaires)</t>
  </si>
  <si>
    <t>National Coverage:  Management of moderate acute malnutrition (MAM)</t>
  </si>
  <si>
    <t>645/1546</t>
  </si>
  <si>
    <t>100% (75/75)</t>
  </si>
  <si>
    <t xml:space="preserve">1488 /1546
</t>
  </si>
  <si>
    <t>OUTCOME 4:  OPERATIONAL FRAMEWORK</t>
  </si>
  <si>
    <t xml:space="preserve">By 2025, Harmonised health systems that ensure universal coverage of essential nutrition measures (Pilar 2, Multisectoral nutrition plan of actions – PAMN 2021-2025)
 100% free health care for CHW sites, 100% free health care for pregnant women and children under -fives in all the health centres, 50% free health care in community health centres (Pilar 1. Mali GAP for a healthy Life and Well-being of All). </t>
  </si>
  <si>
    <t xml:space="preserve">4.1. Scale-up implementation of community Groups of support to nutrition actions (GSAN) in different health zones
</t>
  </si>
  <si>
    <t xml:space="preserve">Community platform GSAN at ASC site or CSCom
</t>
  </si>
  <si>
    <t xml:space="preserve">Children 6-59 months
</t>
  </si>
  <si>
    <t xml:space="preserve">Creation and strenghening community platformes GSAN, support coordination and implementation of community activities by UNICEF. Nutrition demonstrations and follow-up children by UNICEF et WFP. Implementation in fragile zones by NGOs. Funds for interventions by donors. 
</t>
  </si>
  <si>
    <t xml:space="preserve">4.2. Strengthen early detection of Wasting through family MUAC, SIAN and CPS and referal of cases for treatment
</t>
  </si>
  <si>
    <t xml:space="preserve">Sustematic screening at health facilities and community levels as well as during mass campaigns (SIAN and CPS)
</t>
  </si>
  <si>
    <t xml:space="preserve">Training families on MUAC screening of wasting by WFP and UNICEF. Support for CPS and SIAN campaigns by UNICEF and WHO. Implementation in fragile zones by NGOs. Funds for interventions by donors. 
</t>
  </si>
  <si>
    <t xml:space="preserve">4.3. Scale-up Community management of severe acute malnutrition in ASC sites
</t>
  </si>
  <si>
    <t xml:space="preserve">URENI &amp;  UNRENAS at PHC, hospital levels
</t>
  </si>
  <si>
    <t xml:space="preserve">Children 0-59 months
</t>
  </si>
  <si>
    <t xml:space="preserve">Procurement of therapeutic food (F75 &amp;F100, RUTF), anthropometric equipments, essential medicines and distribution to URENI and URENAS; support implementation and supervision by UNICEF. 
</t>
  </si>
  <si>
    <t xml:space="preserve">4.4. Scale-up Community management of moderate acute malnutrition 
</t>
  </si>
  <si>
    <t>URENAM at PHC and Community levels</t>
  </si>
  <si>
    <t xml:space="preserve">Children 6-59 months
</t>
  </si>
  <si>
    <t>Procurement of food supplements (RUSF, cereales ++, .. ), and distribution to URENAM by WFP.</t>
  </si>
  <si>
    <t>4.5. Roll out training of  health workers and community health workers on simplified approaches for treatment of wasting</t>
  </si>
  <si>
    <t>Training pool of trainers, training of health workers and community health workers on revised protocol</t>
  </si>
  <si>
    <t>Health workers, CHW, Nut FP, RND</t>
  </si>
  <si>
    <t xml:space="preserve">Support training on revised protocole on IMAM by UNICEF and WFP. Implementation in hard to reach areas by NGOs. </t>
  </si>
  <si>
    <t>4.6. Capitalisation of study  pilots on simplified protocols and surge approach, and revision of the national IMAM protocole.</t>
  </si>
  <si>
    <t>Capitalisation workshops, Revision of IMAM national protocole</t>
  </si>
  <si>
    <t xml:space="preserve">
Health workers and community health workers</t>
  </si>
  <si>
    <t>Organisation and technical support for the workshop on capitalisation of simplified approaches by UNICEF. Revision of the national protocol on CIMAM by UNICEF, WFP and WHO. Print out and dissemination of the revised protocol by UNICEF and WFP. Contribution of NGO implementing partners (ACF, IRC, ALIMA-AMPC-SP)</t>
  </si>
  <si>
    <t xml:space="preserve">Amélioration des capacités du Système Local d'Information Sanitaire à travers le DIHS2  pour la gestion des crises nutritionnelles aux niveaux des établissements scolaires et  universitaires . Improve local health information system through DHIS2 for the management of nutrition emergencies (Pilar2 PAMN2021-2025) </t>
  </si>
  <si>
    <t xml:space="preserve">4.7. Strengthen Health and nutrition data collection in hard to reach areas  </t>
  </si>
  <si>
    <t>Heath information system – DHIS2</t>
  </si>
  <si>
    <t xml:space="preserve">Health workers, CHW, Nut FP, RND, SIS officers
Caregivers, </t>
  </si>
  <si>
    <t>Support training of district technicians and nutrition focal points on DHIS2, organise data entry and validation sessions, support to improve communication network  in hard to reach areas by UNICEF, or</t>
  </si>
  <si>
    <t>4.8.  Food assistance to caregivers of children with wasting including during inpatient care for SAM.</t>
  </si>
  <si>
    <t xml:space="preserve">CIMAM (URENI), Blanket feeding
</t>
  </si>
  <si>
    <t xml:space="preserve">Children under-fives
</t>
  </si>
  <si>
    <t>Procurement and distribution of food basket to caretakers of children wasted by WFP, Sharing information UNICEF/WFP/WHO. Implementation by NGOs. Funds for implementation by donors.</t>
  </si>
  <si>
    <t xml:space="preserve">4.9  Support the feasibility study of local production of RUTF and strengthening governemnt supply chain of RUTF  for management of wasting  </t>
  </si>
  <si>
    <t xml:space="preserve">
Feasibility study of loocal production of RUTF in Mali. Government RUTF integrated procurement of health commodities</t>
  </si>
  <si>
    <t xml:space="preserve">
Department of Pharmacies
Local industry</t>
  </si>
  <si>
    <t>Ministries of Health (DGHSP) and industries at central level and its decentralized services (DGS/DRS/DRDS ES/DRPER) at Regional Directorate of health and Health districts at sub-national level (Human resources, monitoring and supervision)</t>
  </si>
  <si>
    <t>Support feasibility study of local production of RUTF, and technical support to government procurement chain by UNICEF,  Implementation of feasibility study by  CLASSM (contractor). Funds for the implimentation by donors</t>
  </si>
  <si>
    <t xml:space="preserve">4.10. Social protection support to vulnerable families with wasted children  living regions affected by food insecurity and malnutrition </t>
  </si>
  <si>
    <t>Cash transfer /food vouchers</t>
  </si>
  <si>
    <t>Food vouchers and cash transfer by WFP, Implementation by NGO. Funds for implementation by donors.</t>
  </si>
  <si>
    <r>
      <t xml:space="preserve">Current (%)
</t>
    </r>
    <r>
      <rPr>
        <b/>
        <i/>
        <sz val="12"/>
        <color theme="0"/>
        <rFont val="Calibri"/>
        <family val="2"/>
        <scheme val="minor"/>
      </rPr>
      <t>(In the context of high refugee population, please consider referencing disaggregated data)</t>
    </r>
  </si>
  <si>
    <r>
      <t xml:space="preserve">Current National % of Low-Birth-Weight newborns 
</t>
    </r>
    <r>
      <rPr>
        <i/>
        <sz val="12"/>
        <color theme="0"/>
        <rFont val="Calibri"/>
        <family val="2"/>
        <scheme val="minor"/>
      </rPr>
      <t>(2020 or most recent data)</t>
    </r>
  </si>
  <si>
    <t>Procurement and delivery of food supplement by WFP.  Support program implementation by NGOs. Program Cost by donors.</t>
  </si>
  <si>
    <t>By 2025, social protection and education system ensure essential nutrition measures (Pilar 3, PAMN 2021-2025)</t>
  </si>
  <si>
    <t>OUTCOME 2. IMPROVED CHILD HEALTH BY IMPROVING ACCESS TO PRIMARY HEALTH CARE, WATER, SANITATION AND HYGIENE SERVICES AND ENHANCED FOOD SAFETY</t>
  </si>
  <si>
    <r>
      <t xml:space="preserve">Current National Universal Health Coverage Index 
</t>
    </r>
    <r>
      <rPr>
        <i/>
        <sz val="12"/>
        <color theme="0"/>
        <rFont val="Calibri"/>
        <family val="2"/>
        <scheme val="minor"/>
      </rPr>
      <t>(2020 or most recent data)</t>
    </r>
  </si>
  <si>
    <r>
      <t xml:space="preserve">National % Exclusive breastfeeding under 6 months 
</t>
    </r>
    <r>
      <rPr>
        <i/>
        <sz val="12"/>
        <color theme="0"/>
        <rFont val="Calibri"/>
        <family val="2"/>
        <scheme val="minor"/>
      </rPr>
      <t>(2020 or most recent data)</t>
    </r>
  </si>
  <si>
    <r>
      <t xml:space="preserve">National Coverage:  Management of severe acute malnutrition (SAM) – Inpatient 
</t>
    </r>
    <r>
      <rPr>
        <i/>
        <sz val="12"/>
        <color theme="0"/>
        <rFont val="Calibri"/>
        <family val="2"/>
        <scheme val="minor"/>
      </rPr>
      <t>(2020 or most recent data)</t>
    </r>
  </si>
  <si>
    <r>
      <t xml:space="preserve">National Coverage:  Management of severe acute malnutrition (SAM) – Outpatient 
</t>
    </r>
    <r>
      <rPr>
        <i/>
        <sz val="12"/>
        <color theme="0"/>
        <rFont val="Calibri"/>
        <family val="2"/>
        <scheme val="minor"/>
      </rPr>
      <t>(2020 or most recent data)</t>
    </r>
  </si>
  <si>
    <t>The GAP Operational Roadmap</t>
  </si>
  <si>
    <t>Budget and Population Targets</t>
  </si>
  <si>
    <t>COUNTRY:  MALI</t>
  </si>
  <si>
    <t xml:space="preserve">PRIORITY ACTION </t>
  </si>
  <si>
    <r>
      <t xml:space="preserve">SYSTEM </t>
    </r>
    <r>
      <rPr>
        <b/>
        <sz val="12"/>
        <color theme="0"/>
        <rFont val="Calibri (Body)"/>
      </rPr>
      <t xml:space="preserve">
(HEALTH, FOOD, WASH, SP)</t>
    </r>
  </si>
  <si>
    <t>TARGET POPULATION</t>
  </si>
  <si>
    <r>
      <t xml:space="preserve">UNIT COST
</t>
    </r>
    <r>
      <rPr>
        <b/>
        <sz val="8"/>
        <color theme="0"/>
        <rFont val="Calibri (Body)"/>
      </rPr>
      <t>(per year)</t>
    </r>
  </si>
  <si>
    <t>TOTAL</t>
  </si>
  <si>
    <t>U2</t>
  </si>
  <si>
    <t>U5</t>
  </si>
  <si>
    <t>PLW</t>
  </si>
  <si>
    <t>Facility/structure</t>
  </si>
  <si>
    <t>(per year)</t>
  </si>
  <si>
    <t>(Target Population X Unit Cost)</t>
  </si>
  <si>
    <t>Outcome 1:  Reduced incidence of Low Birth Weight</t>
  </si>
  <si>
    <t>1.1 Promote ANC and skilled birth attendance/deliveries</t>
  </si>
  <si>
    <t>Health</t>
  </si>
  <si>
    <t>1.2 Iron folate supplementation</t>
  </si>
  <si>
    <t>1.3 Screening and treatment of undernutrition among pregnant women</t>
  </si>
  <si>
    <t>1.4 Strengthen food value chain that aims to increase the accessibility and affordability of sustainable healthy diets for PLW</t>
  </si>
  <si>
    <t>1.5 Food fortification /bio-fortification</t>
  </si>
  <si>
    <t>1.6. Food assistance to pregnant women with energy and protein fortified food for popualtion with high rates of malnutrition</t>
  </si>
  <si>
    <t xml:space="preserve">1.9 Optimisation of use of school platforms for promoting nutrition and reproductive health to adolescent girls. </t>
  </si>
  <si>
    <t>Subtotal:</t>
  </si>
  <si>
    <t>Outcome 2:  Improved Child Health</t>
  </si>
  <si>
    <t>Outcome 3:  Improved Infant and Young Child Feeding</t>
  </si>
  <si>
    <t xml:space="preserve">
3.3. Strenghening of Caring for caregivers’ initiative</t>
  </si>
  <si>
    <t>3.8 Seasonal food assistance to severely food insecure households</t>
  </si>
  <si>
    <t>Outcome 4:  Improved treatment of children with wasting</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</si>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</sst>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s>
  <fonts count="27">
    <font>
      <sz val="12"/>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b/>
      <sz val="28"/>
      <color theme="1"/>
      <name val="Helvetica Bold"/>
    </font>
    <font>
      <b/>
      <sz val="20"/>
      <color theme="1"/>
      <name val="Helvetica"/>
      <family val="2"/>
    </font>
    <font>
      <sz val="18"/>
      <color theme="1"/>
      <name val="Calibri"/>
      <family val="2"/>
      <scheme val="minor"/>
    </font>
    <font>
      <b/>
      <sz val="16"/>
      <color theme="1"/>
      <name val="Helvetica Bold"/>
    </font>
    <font>
      <sz val="12"/>
      <color theme="1"/>
      <name val="Helvetica Light"/>
    </font>
    <font>
      <i/>
      <sz val="12"/>
      <color theme="1"/>
      <name val="Calibri"/>
      <family val="2"/>
      <scheme val="minor"/>
    </font>
    <font>
      <sz val="12"/>
      <color theme="1"/>
      <name val="Times New Roman"/>
      <family val="1"/>
    </font>
    <font>
      <sz val="10"/>
      <color rgb="FF000000"/>
      <name val="Calibri"/>
      <family val="2"/>
      <scheme val="minor"/>
    </font>
    <font>
      <sz val="10"/>
      <color theme="1"/>
      <name val="Calibri"/>
      <family val="2"/>
      <scheme val="minor"/>
    </font>
    <font>
      <b/>
      <sz val="16"/>
      <color rgb="FF000000"/>
      <name val="Helvetica Bold"/>
    </font>
    <font>
      <i/>
      <sz val="12"/>
      <color rgb="FFAEAAAA"/>
      <name val="Times New Roman"/>
      <family val="1"/>
    </font>
    <font>
      <b/>
      <i/>
      <sz val="12"/>
      <color theme="0"/>
      <name val="Calibri"/>
      <family val="2"/>
      <scheme val="minor"/>
    </font>
    <font>
      <i/>
      <sz val="12"/>
      <color theme="0"/>
      <name val="Calibri"/>
      <family val="2"/>
      <scheme val="minor"/>
    </font>
    <font>
      <b/>
      <sz val="12"/>
      <color theme="1"/>
      <name val="Calibri"/>
      <family val="2"/>
      <scheme val="minor"/>
    </font>
    <font>
      <sz val="28"/>
      <color rgb="FF0070C0"/>
      <name val="Calibri"/>
      <family val="2"/>
      <scheme val="minor"/>
    </font>
    <font>
      <sz val="12"/>
      <color rgb="FF0070C0"/>
      <name val="Calibri"/>
      <family val="2"/>
      <scheme val="minor"/>
    </font>
    <font>
      <i/>
      <sz val="20"/>
      <color rgb="FF0070C0"/>
      <name val="Calibri"/>
      <family val="2"/>
      <scheme val="minor"/>
    </font>
    <font>
      <i/>
      <sz val="12"/>
      <color rgb="FF0070C0"/>
      <name val="Calibri"/>
      <family val="2"/>
      <scheme val="minor"/>
    </font>
    <font>
      <b/>
      <sz val="16"/>
      <color theme="1"/>
      <name val="Calibri"/>
      <family val="2"/>
      <scheme val="minor"/>
    </font>
    <font>
      <b/>
      <sz val="12"/>
      <color theme="0"/>
      <name val="Calibri (Body)"/>
    </font>
    <font>
      <b/>
      <sz val="8"/>
      <color theme="0"/>
      <name val="Calibri (Body)"/>
    </font>
    <font>
      <b/>
      <sz val="9"/>
      <color theme="0"/>
      <name val="Calibri"/>
      <family val="2"/>
      <scheme val="minor"/>
    </font>
    <font>
      <b/>
      <sz val="14"/>
      <color theme="1"/>
      <name val="Calibri"/>
      <family val="2"/>
      <scheme val="minor"/>
    </font>
  </fonts>
  <fills count="12">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4"/>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FFFF00"/>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style="medium">
        <color rgb="FF000000"/>
      </bottom>
      <diagonal/>
    </border>
    <border>
      <left/>
      <right/>
      <top/>
      <bottom style="medium">
        <color rgb="FF000000"/>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s>
  <cellStyleXfs count="9">
    <xf numFmtId="0" fontId="0" fillId="0" borderId="0"/>
    <xf numFmtId="0" fontId="3"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90">
    <xf numFmtId="0" fontId="0" fillId="0" borderId="0" xfId="0"/>
    <xf numFmtId="0" fontId="7" fillId="0" borderId="0" xfId="0" applyFont="1" applyAlignment="1">
      <alignment vertical="center"/>
    </xf>
    <xf numFmtId="0" fontId="9" fillId="0" borderId="0" xfId="0" applyFont="1"/>
    <xf numFmtId="0" fontId="10" fillId="0" borderId="0" xfId="0" applyFont="1"/>
    <xf numFmtId="0" fontId="11" fillId="0" borderId="0" xfId="0" applyFont="1" applyAlignment="1">
      <alignment vertical="center" wrapText="1"/>
    </xf>
    <xf numFmtId="0" fontId="11" fillId="0" borderId="0" xfId="0" applyFont="1" applyAlignment="1">
      <alignment horizontal="right" vertical="center"/>
    </xf>
    <xf numFmtId="10" fontId="11" fillId="0" borderId="0" xfId="0" applyNumberFormat="1" applyFont="1" applyAlignment="1">
      <alignment horizontal="right" vertical="center"/>
    </xf>
    <xf numFmtId="0" fontId="13" fillId="0" borderId="0" xfId="0" applyFont="1" applyAlignment="1">
      <alignment vertical="center"/>
    </xf>
    <xf numFmtId="0" fontId="0" fillId="0" borderId="0" xfId="0" applyAlignment="1">
      <alignment vertical="top"/>
    </xf>
    <xf numFmtId="0" fontId="8" fillId="0" borderId="0" xfId="0" applyFont="1" applyAlignment="1">
      <alignment horizontal="left" vertical="center"/>
    </xf>
    <xf numFmtId="0" fontId="0" fillId="0" borderId="0" xfId="0" applyAlignment="1">
      <alignment horizontal="left" vertical="top" wrapText="1"/>
    </xf>
    <xf numFmtId="0" fontId="0" fillId="0" borderId="0" xfId="0" applyAlignment="1">
      <alignment horizontal="left" vertical="top"/>
    </xf>
    <xf numFmtId="0" fontId="7" fillId="0" borderId="0" xfId="0" applyFont="1"/>
    <xf numFmtId="0" fontId="10" fillId="0" borderId="0" xfId="0" applyFont="1" applyAlignment="1">
      <alignment vertical="center" wrapText="1"/>
    </xf>
    <xf numFmtId="0" fontId="14" fillId="0" borderId="0" xfId="0" applyFont="1" applyAlignment="1">
      <alignment vertical="center" wrapText="1"/>
    </xf>
    <xf numFmtId="0" fontId="1" fillId="0" borderId="4" xfId="0" applyFont="1" applyBorder="1" applyAlignment="1">
      <alignment horizontal="left"/>
    </xf>
    <xf numFmtId="0" fontId="1" fillId="0" borderId="7" xfId="0" applyFont="1" applyBorder="1" applyAlignment="1">
      <alignment horizontal="left"/>
    </xf>
    <xf numFmtId="0" fontId="0" fillId="0" borderId="24" xfId="0" applyFill="1" applyBorder="1"/>
    <xf numFmtId="0" fontId="0" fillId="0" borderId="25" xfId="0" applyFill="1" applyBorder="1"/>
    <xf numFmtId="0" fontId="11" fillId="0" borderId="36" xfId="0" applyFont="1" applyFill="1" applyBorder="1" applyAlignment="1">
      <alignment vertical="center"/>
    </xf>
    <xf numFmtId="0" fontId="11" fillId="0" borderId="27" xfId="0" applyFont="1" applyFill="1" applyBorder="1" applyAlignment="1">
      <alignment vertical="center" wrapText="1"/>
    </xf>
    <xf numFmtId="0" fontId="11" fillId="0" borderId="28" xfId="0" applyFont="1" applyFill="1" applyBorder="1" applyAlignment="1">
      <alignment vertical="center" wrapText="1"/>
    </xf>
    <xf numFmtId="0" fontId="0" fillId="0" borderId="29" xfId="0" applyFill="1" applyBorder="1"/>
    <xf numFmtId="0" fontId="0" fillId="0" borderId="0" xfId="0" applyFill="1" applyBorder="1"/>
    <xf numFmtId="0" fontId="0" fillId="0" borderId="26" xfId="0" applyFill="1" applyBorder="1"/>
    <xf numFmtId="0" fontId="11" fillId="0" borderId="37" xfId="0" applyFont="1" applyFill="1" applyBorder="1" applyAlignment="1">
      <alignment vertical="center"/>
    </xf>
    <xf numFmtId="0" fontId="11" fillId="0" borderId="30" xfId="0" applyFont="1" applyFill="1" applyBorder="1" applyAlignment="1">
      <alignment horizontal="center" vertical="center"/>
    </xf>
    <xf numFmtId="0" fontId="11" fillId="0" borderId="30" xfId="0" applyFont="1" applyFill="1" applyBorder="1" applyAlignment="1">
      <alignment horizontal="right" vertical="center"/>
    </xf>
    <xf numFmtId="10" fontId="11" fillId="0" borderId="31" xfId="0" applyNumberFormat="1" applyFont="1" applyFill="1" applyBorder="1" applyAlignment="1">
      <alignment horizontal="right" vertical="center"/>
    </xf>
    <xf numFmtId="0" fontId="11" fillId="0" borderId="38" xfId="0" applyFont="1" applyFill="1" applyBorder="1" applyAlignment="1">
      <alignment vertical="center"/>
    </xf>
    <xf numFmtId="0" fontId="11" fillId="0" borderId="32" xfId="0" applyFont="1" applyFill="1" applyBorder="1" applyAlignment="1">
      <alignment horizontal="center" vertical="center"/>
    </xf>
    <xf numFmtId="0" fontId="11" fillId="0" borderId="32" xfId="0" applyFont="1" applyFill="1" applyBorder="1" applyAlignment="1">
      <alignment horizontal="right" vertical="center"/>
    </xf>
    <xf numFmtId="10" fontId="11" fillId="0" borderId="33" xfId="0" applyNumberFormat="1" applyFont="1" applyFill="1" applyBorder="1" applyAlignment="1">
      <alignment horizontal="right" vertical="center"/>
    </xf>
    <xf numFmtId="0" fontId="0" fillId="0" borderId="39" xfId="0" applyFill="1" applyBorder="1"/>
    <xf numFmtId="0" fontId="0" fillId="0" borderId="31" xfId="0" applyFill="1" applyBorder="1"/>
    <xf numFmtId="0" fontId="0" fillId="0" borderId="30" xfId="0" applyFill="1" applyBorder="1"/>
    <xf numFmtId="0" fontId="1" fillId="0" borderId="5" xfId="0" applyFont="1" applyBorder="1" applyAlignment="1">
      <alignment vertical="top" wrapText="1"/>
    </xf>
    <xf numFmtId="0" fontId="1" fillId="0" borderId="5" xfId="0" applyFont="1" applyBorder="1" applyAlignment="1">
      <alignment horizontal="left" vertical="center" wrapText="1"/>
    </xf>
    <xf numFmtId="0" fontId="1" fillId="3" borderId="5" xfId="2" applyFont="1" applyBorder="1" applyAlignment="1">
      <alignment horizontal="center" wrapText="1"/>
    </xf>
    <xf numFmtId="0" fontId="1" fillId="0" borderId="5" xfId="0" applyFont="1" applyBorder="1" applyAlignment="1">
      <alignment horizontal="left" vertical="top" wrapText="1"/>
    </xf>
    <xf numFmtId="0" fontId="1" fillId="0" borderId="8" xfId="0" applyFont="1" applyBorder="1" applyAlignment="1">
      <alignment horizontal="left" wrapText="1"/>
    </xf>
    <xf numFmtId="0" fontId="1" fillId="0" borderId="8" xfId="0" applyFont="1" applyBorder="1" applyAlignment="1">
      <alignment horizontal="left"/>
    </xf>
    <xf numFmtId="0" fontId="7" fillId="0" borderId="0" xfId="0" applyFont="1" applyAlignment="1">
      <alignment wrapText="1"/>
    </xf>
    <xf numFmtId="0" fontId="1" fillId="0" borderId="8" xfId="0" applyFont="1" applyBorder="1" applyAlignment="1">
      <alignment horizontal="left" vertical="top" wrapText="1"/>
    </xf>
    <xf numFmtId="0" fontId="1"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left" vertical="top"/>
    </xf>
    <xf numFmtId="0" fontId="1" fillId="0" borderId="8" xfId="0" applyFont="1" applyBorder="1" applyAlignment="1">
      <alignment horizontal="left" vertical="center" wrapText="1"/>
    </xf>
    <xf numFmtId="0" fontId="1" fillId="0" borderId="8" xfId="0" applyFont="1" applyBorder="1" applyAlignment="1">
      <alignment horizontal="left" vertical="top" wrapText="1"/>
    </xf>
    <xf numFmtId="0" fontId="1" fillId="0" borderId="8" xfId="0" applyFont="1" applyBorder="1" applyAlignment="1">
      <alignment horizontal="left" vertical="top"/>
    </xf>
    <xf numFmtId="0" fontId="1" fillId="0" borderId="9" xfId="0" applyFont="1" applyBorder="1" applyAlignment="1">
      <alignment horizontal="left" vertical="top"/>
    </xf>
    <xf numFmtId="0" fontId="7" fillId="0" borderId="0" xfId="0" applyFont="1" applyAlignment="1">
      <alignment horizontal="left" wrapText="1"/>
    </xf>
    <xf numFmtId="0" fontId="1" fillId="0" borderId="5" xfId="0" applyFont="1" applyBorder="1" applyAlignment="1">
      <alignment horizontal="left" vertical="center"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4" xfId="0" applyFont="1" applyBorder="1" applyAlignment="1">
      <alignment horizontal="center" vertical="center"/>
    </xf>
    <xf numFmtId="0" fontId="1" fillId="0" borderId="5" xfId="0" applyFont="1" applyBorder="1" applyAlignment="1">
      <alignment horizontal="left" vertical="top"/>
    </xf>
    <xf numFmtId="0" fontId="1" fillId="0" borderId="6" xfId="0" applyFont="1" applyBorder="1" applyAlignment="1">
      <alignment horizontal="left" vertical="top"/>
    </xf>
    <xf numFmtId="0" fontId="3" fillId="8" borderId="17" xfId="4" applyFont="1" applyFill="1" applyBorder="1" applyAlignment="1">
      <alignment horizontal="left" vertical="center" wrapText="1"/>
    </xf>
    <xf numFmtId="0" fontId="3" fillId="8" borderId="34" xfId="4" applyFont="1" applyFill="1" applyBorder="1" applyAlignment="1">
      <alignment horizontal="left" vertical="center" wrapText="1"/>
    </xf>
    <xf numFmtId="0" fontId="1" fillId="0" borderId="1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4" borderId="1" xfId="3" applyFont="1" applyBorder="1" applyAlignment="1">
      <alignment horizontal="center" vertical="center"/>
    </xf>
    <xf numFmtId="0" fontId="1" fillId="4" borderId="4" xfId="3" applyFont="1" applyBorder="1" applyAlignment="1">
      <alignment horizontal="center" vertical="center"/>
    </xf>
    <xf numFmtId="0" fontId="1" fillId="4" borderId="2" xfId="3" applyFont="1" applyBorder="1" applyAlignment="1">
      <alignment horizontal="center" vertical="center"/>
    </xf>
    <xf numFmtId="0" fontId="1" fillId="4" borderId="5" xfId="3" applyFont="1" applyBorder="1" applyAlignment="1">
      <alignment horizontal="center" vertical="center"/>
    </xf>
    <xf numFmtId="0" fontId="1" fillId="4" borderId="2" xfId="3" applyFont="1" applyBorder="1" applyAlignment="1">
      <alignment horizontal="center" wrapText="1"/>
    </xf>
    <xf numFmtId="0" fontId="1" fillId="4" borderId="2" xfId="3" applyFont="1" applyBorder="1" applyAlignment="1">
      <alignment horizontal="center"/>
    </xf>
    <xf numFmtId="0" fontId="1" fillId="4" borderId="3" xfId="3" applyFont="1" applyBorder="1" applyAlignment="1">
      <alignment horizontal="center"/>
    </xf>
    <xf numFmtId="0" fontId="1" fillId="3" borderId="5" xfId="2" applyFont="1" applyBorder="1" applyAlignment="1">
      <alignment horizontal="center" wrapText="1"/>
    </xf>
    <xf numFmtId="0" fontId="1" fillId="3" borderId="6" xfId="2" applyFont="1" applyBorder="1" applyAlignment="1">
      <alignment horizontal="center" wrapText="1"/>
    </xf>
    <xf numFmtId="0" fontId="3" fillId="8" borderId="13" xfId="4" applyFont="1" applyFill="1" applyBorder="1" applyAlignment="1">
      <alignment horizontal="left" vertical="center" wrapText="1"/>
    </xf>
    <xf numFmtId="0" fontId="3" fillId="8" borderId="16" xfId="4"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6" xfId="0" applyFont="1" applyBorder="1" applyAlignment="1">
      <alignment horizontal="center" vertical="center" wrapText="1"/>
    </xf>
    <xf numFmtId="0" fontId="3" fillId="8" borderId="10" xfId="1" applyFont="1" applyFill="1" applyBorder="1" applyAlignment="1">
      <alignment horizontal="left" vertical="center" wrapText="1"/>
    </xf>
    <xf numFmtId="0" fontId="3" fillId="8" borderId="12" xfId="1" applyFont="1" applyFill="1" applyBorder="1" applyAlignment="1">
      <alignment horizontal="left" vertical="center" wrapText="1"/>
    </xf>
    <xf numFmtId="0" fontId="3" fillId="2" borderId="35" xfId="1" applyFont="1" applyBorder="1" applyAlignment="1">
      <alignment horizontal="center" vertical="center" wrapText="1"/>
    </xf>
    <xf numFmtId="0" fontId="3" fillId="2" borderId="2" xfId="1" applyFont="1" applyBorder="1" applyAlignment="1">
      <alignment horizontal="center" vertical="center" wrapText="1"/>
    </xf>
    <xf numFmtId="0" fontId="3" fillId="2" borderId="3" xfId="1" applyFont="1" applyBorder="1" applyAlignment="1">
      <alignment horizontal="center" vertical="center" wrapText="1"/>
    </xf>
    <xf numFmtId="0" fontId="1" fillId="0" borderId="5" xfId="0" applyFont="1" applyBorder="1" applyAlignment="1">
      <alignment horizontal="center" vertical="top" wrapText="1"/>
    </xf>
    <xf numFmtId="0" fontId="3" fillId="2" borderId="11" xfId="1" applyFont="1" applyBorder="1" applyAlignment="1">
      <alignment horizontal="center" vertical="center" wrapText="1"/>
    </xf>
    <xf numFmtId="0" fontId="3" fillId="2" borderId="12" xfId="1" applyFont="1" applyBorder="1" applyAlignment="1">
      <alignment horizontal="center" vertical="center" wrapText="1"/>
    </xf>
    <xf numFmtId="0" fontId="3" fillId="8" borderId="13" xfId="6" applyFont="1" applyFill="1" applyBorder="1" applyAlignment="1">
      <alignment horizontal="left" vertical="center" wrapText="1"/>
    </xf>
    <xf numFmtId="0" fontId="3" fillId="8" borderId="16" xfId="6" applyFont="1" applyFill="1" applyBorder="1" applyAlignment="1">
      <alignment horizontal="left" vertical="center" wrapText="1"/>
    </xf>
    <xf numFmtId="0" fontId="3" fillId="8" borderId="17" xfId="6" applyFont="1" applyFill="1" applyBorder="1" applyAlignment="1">
      <alignment horizontal="left" vertical="center" wrapText="1"/>
    </xf>
    <xf numFmtId="0" fontId="3" fillId="8" borderId="34" xfId="6" applyFont="1" applyFill="1" applyBorder="1" applyAlignment="1">
      <alignment horizontal="left" vertical="center" wrapText="1"/>
    </xf>
    <xf numFmtId="0" fontId="1" fillId="0" borderId="18"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6" xfId="0" applyFont="1" applyBorder="1" applyAlignment="1">
      <alignment horizontal="left" vertical="center" wrapText="1"/>
    </xf>
    <xf numFmtId="0" fontId="1" fillId="0" borderId="7" xfId="0" applyFont="1" applyBorder="1" applyAlignment="1">
      <alignment horizontal="center" vertical="center"/>
    </xf>
    <xf numFmtId="0" fontId="3" fillId="8" borderId="1" xfId="1" applyFont="1" applyFill="1" applyBorder="1" applyAlignment="1">
      <alignment horizontal="left" vertical="center" wrapText="1"/>
    </xf>
    <xf numFmtId="0" fontId="3" fillId="8" borderId="2" xfId="1" applyFont="1" applyFill="1" applyBorder="1" applyAlignment="1">
      <alignment horizontal="left" vertical="center" wrapText="1"/>
    </xf>
    <xf numFmtId="0" fontId="3" fillId="8" borderId="4" xfId="6" applyFont="1" applyFill="1" applyBorder="1" applyAlignment="1">
      <alignment horizontal="left" vertical="center" wrapText="1"/>
    </xf>
    <xf numFmtId="0" fontId="3" fillId="8" borderId="5" xfId="6" applyFont="1" applyFill="1" applyBorder="1" applyAlignment="1">
      <alignment horizontal="left" vertical="center" wrapText="1"/>
    </xf>
    <xf numFmtId="9" fontId="1" fillId="0" borderId="5" xfId="0" applyNumberFormat="1" applyFont="1" applyBorder="1" applyAlignment="1">
      <alignment horizontal="center" vertical="center" wrapText="1"/>
    </xf>
    <xf numFmtId="0" fontId="3" fillId="8" borderId="7" xfId="6" applyFont="1" applyFill="1" applyBorder="1" applyAlignment="1">
      <alignment horizontal="left" vertical="center" wrapText="1"/>
    </xf>
    <xf numFmtId="0" fontId="3" fillId="8" borderId="8" xfId="6" applyFont="1" applyFill="1" applyBorder="1" applyAlignment="1">
      <alignment horizontal="left" vertical="center" wrapText="1"/>
    </xf>
    <xf numFmtId="0" fontId="1" fillId="0" borderId="9" xfId="0" applyFont="1" applyBorder="1" applyAlignment="1">
      <alignment horizontal="left" vertical="center" wrapText="1"/>
    </xf>
    <xf numFmtId="0" fontId="2" fillId="2" borderId="2" xfId="1" applyFont="1" applyBorder="1" applyAlignment="1">
      <alignment horizontal="center" vertical="center" wrapText="1"/>
    </xf>
    <xf numFmtId="0" fontId="2" fillId="2" borderId="3" xfId="1" applyFont="1" applyBorder="1" applyAlignment="1">
      <alignment horizontal="center" vertical="center" wrapText="1"/>
    </xf>
    <xf numFmtId="164" fontId="1" fillId="0" borderId="5"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0" fontId="1" fillId="0" borderId="8" xfId="0" applyFont="1" applyBorder="1" applyAlignment="1">
      <alignment horizontal="left"/>
    </xf>
    <xf numFmtId="10" fontId="1" fillId="0" borderId="8" xfId="0" applyNumberFormat="1" applyFont="1" applyBorder="1" applyAlignment="1">
      <alignment horizontal="center" wrapText="1"/>
    </xf>
    <xf numFmtId="0" fontId="1" fillId="0" borderId="8" xfId="0" applyFont="1" applyBorder="1" applyAlignment="1">
      <alignment horizontal="center"/>
    </xf>
    <xf numFmtId="0" fontId="1" fillId="0" borderId="9" xfId="0" applyFont="1" applyBorder="1" applyAlignment="1">
      <alignment horizontal="center"/>
    </xf>
    <xf numFmtId="0" fontId="1" fillId="0" borderId="20" xfId="5" applyFill="1" applyBorder="1" applyAlignment="1">
      <alignment horizontal="left" vertical="center" wrapText="1"/>
    </xf>
    <xf numFmtId="0" fontId="1" fillId="0" borderId="21" xfId="5" applyFill="1" applyBorder="1" applyAlignment="1">
      <alignment horizontal="left" vertical="center" wrapText="1"/>
    </xf>
    <xf numFmtId="0" fontId="1" fillId="0" borderId="22" xfId="5" applyFill="1" applyBorder="1" applyAlignment="1">
      <alignment horizontal="left" vertical="center" wrapText="1"/>
    </xf>
    <xf numFmtId="0" fontId="12" fillId="0" borderId="23" xfId="0" applyFont="1" applyFill="1" applyBorder="1" applyAlignment="1">
      <alignment horizontal="justify" vertical="center" wrapText="1"/>
    </xf>
    <xf numFmtId="0" fontId="12" fillId="0" borderId="24" xfId="0" applyFont="1" applyFill="1" applyBorder="1" applyAlignment="1">
      <alignment horizontal="justify" vertical="center" wrapText="1"/>
    </xf>
    <xf numFmtId="0" fontId="11" fillId="0" borderId="29"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26" xfId="0" applyFont="1" applyFill="1" applyBorder="1" applyAlignment="1">
      <alignment horizontal="left" vertical="top" wrapText="1"/>
    </xf>
    <xf numFmtId="0" fontId="1" fillId="0" borderId="5" xfId="0" applyFont="1" applyBorder="1" applyAlignment="1">
      <alignment horizontal="left"/>
    </xf>
    <xf numFmtId="10" fontId="1" fillId="0" borderId="5" xfId="0" applyNumberFormat="1" applyFont="1" applyBorder="1" applyAlignment="1">
      <alignment horizontal="center" wrapText="1"/>
    </xf>
    <xf numFmtId="0" fontId="1" fillId="0" borderId="5" xfId="0" applyFont="1" applyBorder="1" applyAlignment="1">
      <alignment horizontal="center"/>
    </xf>
    <xf numFmtId="0" fontId="1" fillId="0" borderId="6" xfId="0" applyFont="1" applyBorder="1" applyAlignment="1">
      <alignment horizontal="center"/>
    </xf>
    <xf numFmtId="10" fontId="1" fillId="0" borderId="5" xfId="0" applyNumberFormat="1" applyFont="1" applyBorder="1" applyAlignment="1">
      <alignment horizontal="center"/>
    </xf>
    <xf numFmtId="0" fontId="3" fillId="2" borderId="1" xfId="1" applyFont="1" applyBorder="1" applyAlignment="1">
      <alignment horizontal="left" vertical="center"/>
    </xf>
    <xf numFmtId="0" fontId="3" fillId="2" borderId="4" xfId="1" applyFont="1" applyBorder="1" applyAlignment="1">
      <alignment horizontal="left" vertical="center"/>
    </xf>
    <xf numFmtId="0" fontId="3" fillId="2" borderId="2" xfId="1" applyFont="1" applyBorder="1" applyAlignment="1">
      <alignment horizontal="left" vertical="center" wrapText="1"/>
    </xf>
    <xf numFmtId="0" fontId="3" fillId="2" borderId="5" xfId="1" applyFont="1" applyBorder="1" applyAlignment="1">
      <alignment horizontal="left" vertical="center" wrapText="1"/>
    </xf>
    <xf numFmtId="0" fontId="2" fillId="2" borderId="2" xfId="1" applyFont="1" applyBorder="1" applyAlignment="1">
      <alignment horizontal="center"/>
    </xf>
    <xf numFmtId="0" fontId="2" fillId="2" borderId="3" xfId="1" applyFont="1" applyBorder="1" applyAlignment="1">
      <alignment horizontal="center"/>
    </xf>
    <xf numFmtId="0" fontId="2" fillId="2" borderId="5" xfId="1" applyFont="1" applyBorder="1" applyAlignment="1">
      <alignment horizontal="center" wrapText="1"/>
    </xf>
    <xf numFmtId="0" fontId="2" fillId="2" borderId="5" xfId="1" applyFont="1" applyBorder="1" applyAlignment="1">
      <alignment horizontal="center" vertical="center" wrapText="1"/>
    </xf>
    <xf numFmtId="0" fontId="2" fillId="2" borderId="6" xfId="1"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xf>
    <xf numFmtId="0" fontId="3" fillId="8" borderId="4" xfId="1" applyFont="1" applyFill="1" applyBorder="1" applyAlignment="1">
      <alignment horizontal="left" vertical="center" wrapText="1"/>
    </xf>
    <xf numFmtId="0" fontId="3" fillId="8" borderId="5" xfId="1" applyFont="1" applyFill="1" applyBorder="1" applyAlignment="1">
      <alignment horizontal="left" vertical="center" wrapText="1"/>
    </xf>
    <xf numFmtId="0" fontId="18" fillId="0" borderId="0" xfId="0" applyFont="1"/>
    <xf numFmtId="0" fontId="19" fillId="0" borderId="0" xfId="0" applyFont="1"/>
    <xf numFmtId="165" fontId="0" fillId="0" borderId="0" xfId="8" applyNumberFormat="1" applyFont="1"/>
    <xf numFmtId="44" fontId="0" fillId="0" borderId="0" xfId="8" applyFont="1"/>
    <xf numFmtId="0" fontId="20" fillId="0" borderId="0" xfId="0" applyFont="1"/>
    <xf numFmtId="0" fontId="21" fillId="0" borderId="0" xfId="0" applyFont="1"/>
    <xf numFmtId="0" fontId="22" fillId="0" borderId="0" xfId="0" applyFont="1"/>
    <xf numFmtId="0" fontId="17" fillId="0" borderId="0" xfId="0" applyFont="1"/>
    <xf numFmtId="0" fontId="0" fillId="0" borderId="0" xfId="0" applyAlignment="1">
      <alignment horizontal="center"/>
    </xf>
    <xf numFmtId="0" fontId="0" fillId="0" borderId="0" xfId="0" applyAlignment="1">
      <alignment horizontal="center"/>
    </xf>
    <xf numFmtId="0" fontId="0" fillId="0" borderId="31" xfId="0" applyBorder="1" applyAlignment="1">
      <alignment horizontal="center"/>
    </xf>
    <xf numFmtId="0" fontId="2" fillId="9" borderId="23" xfId="0" applyFont="1" applyFill="1" applyBorder="1" applyAlignment="1">
      <alignment horizontal="left"/>
    </xf>
    <xf numFmtId="0" fontId="2" fillId="9" borderId="40" xfId="0" applyFont="1" applyFill="1" applyBorder="1" applyAlignment="1">
      <alignment horizontal="center" wrapText="1"/>
    </xf>
    <xf numFmtId="0" fontId="2" fillId="9" borderId="23" xfId="0" applyFont="1" applyFill="1" applyBorder="1" applyAlignment="1">
      <alignment horizontal="center"/>
    </xf>
    <xf numFmtId="0" fontId="2" fillId="9" borderId="24" xfId="0" applyFont="1" applyFill="1" applyBorder="1" applyAlignment="1">
      <alignment horizontal="center"/>
    </xf>
    <xf numFmtId="0" fontId="2" fillId="9" borderId="25" xfId="0" applyFont="1" applyFill="1" applyBorder="1" applyAlignment="1">
      <alignment horizontal="center"/>
    </xf>
    <xf numFmtId="0" fontId="2" fillId="9" borderId="25" xfId="0" applyFont="1" applyFill="1" applyBorder="1" applyAlignment="1">
      <alignment horizontal="center"/>
    </xf>
    <xf numFmtId="165" fontId="2" fillId="9" borderId="40" xfId="8" applyNumberFormat="1" applyFont="1" applyFill="1" applyBorder="1" applyAlignment="1">
      <alignment wrapText="1"/>
    </xf>
    <xf numFmtId="44" fontId="2" fillId="9" borderId="25" xfId="8" applyFont="1" applyFill="1" applyBorder="1" applyAlignment="1"/>
    <xf numFmtId="0" fontId="2" fillId="9" borderId="29" xfId="0" applyFont="1" applyFill="1" applyBorder="1" applyAlignment="1">
      <alignment horizontal="left"/>
    </xf>
    <xf numFmtId="0" fontId="2" fillId="9" borderId="41" xfId="0" applyFont="1" applyFill="1" applyBorder="1" applyAlignment="1">
      <alignment horizontal="center" wrapText="1"/>
    </xf>
    <xf numFmtId="0" fontId="25" fillId="9" borderId="29" xfId="0" applyFont="1" applyFill="1" applyBorder="1" applyAlignment="1">
      <alignment horizontal="center"/>
    </xf>
    <xf numFmtId="0" fontId="25" fillId="9" borderId="0" xfId="0" applyFont="1" applyFill="1" applyAlignment="1">
      <alignment horizontal="center"/>
    </xf>
    <xf numFmtId="0" fontId="25" fillId="9" borderId="26" xfId="0" applyFont="1" applyFill="1" applyBorder="1" applyAlignment="1">
      <alignment horizontal="center"/>
    </xf>
    <xf numFmtId="165" fontId="25" fillId="9" borderId="41" xfId="8" applyNumberFormat="1" applyFont="1" applyFill="1" applyBorder="1" applyAlignment="1"/>
    <xf numFmtId="44" fontId="25" fillId="9" borderId="26" xfId="8" applyFont="1" applyFill="1" applyBorder="1" applyAlignment="1"/>
    <xf numFmtId="0" fontId="0" fillId="10" borderId="1" xfId="0" applyFill="1" applyBorder="1"/>
    <xf numFmtId="0" fontId="0" fillId="10" borderId="2" xfId="0" applyFill="1" applyBorder="1"/>
    <xf numFmtId="165" fontId="0" fillId="10" borderId="2" xfId="8" applyNumberFormat="1" applyFont="1" applyFill="1" applyBorder="1"/>
    <xf numFmtId="44" fontId="0" fillId="10" borderId="3" xfId="8" applyFont="1" applyFill="1" applyBorder="1"/>
    <xf numFmtId="0" fontId="0" fillId="0" borderId="4" xfId="0" applyBorder="1" applyAlignment="1">
      <alignment wrapText="1"/>
    </xf>
    <xf numFmtId="0" fontId="0" fillId="0" borderId="5" xfId="0" applyBorder="1" applyAlignment="1">
      <alignment wrapText="1"/>
    </xf>
    <xf numFmtId="166" fontId="0" fillId="0" borderId="5" xfId="7" applyNumberFormat="1" applyFont="1" applyBorder="1"/>
    <xf numFmtId="165" fontId="0" fillId="0" borderId="5" xfId="8" applyNumberFormat="1" applyFont="1" applyBorder="1"/>
    <xf numFmtId="44" fontId="0" fillId="0" borderId="6" xfId="8" applyFont="1" applyFill="1" applyBorder="1"/>
    <xf numFmtId="0" fontId="0" fillId="0" borderId="4" xfId="0" applyBorder="1"/>
    <xf numFmtId="0" fontId="0" fillId="0" borderId="4" xfId="0" applyBorder="1" applyAlignment="1">
      <alignment horizontal="left" vertical="center" wrapText="1"/>
    </xf>
    <xf numFmtId="0" fontId="0" fillId="0" borderId="7" xfId="0" applyBorder="1" applyAlignment="1">
      <alignment horizontal="right"/>
    </xf>
    <xf numFmtId="0" fontId="0" fillId="0" borderId="8" xfId="0" applyBorder="1"/>
    <xf numFmtId="166" fontId="0" fillId="0" borderId="8" xfId="7" applyNumberFormat="1" applyFont="1" applyBorder="1" applyAlignment="1">
      <alignment horizontal="center"/>
    </xf>
    <xf numFmtId="165" fontId="0" fillId="0" borderId="8" xfId="8" applyNumberFormat="1" applyFont="1" applyBorder="1"/>
    <xf numFmtId="44" fontId="26" fillId="11" borderId="9" xfId="0" applyNumberFormat="1" applyFont="1" applyFill="1" applyBorder="1"/>
    <xf numFmtId="166" fontId="0" fillId="10" borderId="2" xfId="7" applyNumberFormat="1" applyFont="1" applyFill="1" applyBorder="1"/>
    <xf numFmtId="0" fontId="0" fillId="10" borderId="3" xfId="0" applyFill="1" applyBorder="1"/>
    <xf numFmtId="0" fontId="0" fillId="0" borderId="4" xfId="0" applyBorder="1" applyAlignment="1">
      <alignment horizontal="left" vertical="top" wrapText="1"/>
    </xf>
    <xf numFmtId="0" fontId="0" fillId="0" borderId="5" xfId="0" applyBorder="1"/>
    <xf numFmtId="166" fontId="0" fillId="0" borderId="8" xfId="7" applyNumberFormat="1" applyFont="1" applyBorder="1"/>
    <xf numFmtId="0" fontId="22" fillId="10" borderId="42" xfId="0" applyFont="1" applyFill="1" applyBorder="1" applyAlignment="1">
      <alignment horizontal="right"/>
    </xf>
    <xf numFmtId="0" fontId="22" fillId="10" borderId="28" xfId="0" applyFont="1" applyFill="1" applyBorder="1" applyAlignment="1">
      <alignment horizontal="right"/>
    </xf>
    <xf numFmtId="0" fontId="22" fillId="10" borderId="27" xfId="0" applyFont="1" applyFill="1" applyBorder="1" applyAlignment="1">
      <alignment horizontal="right"/>
    </xf>
    <xf numFmtId="44" fontId="22" fillId="10" borderId="37" xfId="0" applyNumberFormat="1" applyFont="1" applyFill="1" applyBorder="1"/>
  </cellXfs>
  <cellStyles count="9">
    <cellStyle name="20% - Accent4" xfId="5" builtinId="42"/>
    <cellStyle name="40% - Accent1" xfId="2" builtinId="31"/>
    <cellStyle name="60% - Accent1" xfId="3" builtinId="32"/>
    <cellStyle name="60% - Accent4" xfId="6" builtinId="44"/>
    <cellStyle name="Accent1" xfId="1" builtinId="29"/>
    <cellStyle name="Accent4" xfId="4" builtinId="41"/>
    <cellStyle name="Comma" xfId="7" builtinId="3"/>
    <cellStyle name="Currency" xfId="8"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6E270-910D-9341-BFF5-EB17D3B2967F}">
  <sheetPr>
    <tabColor rgb="FF002060"/>
  </sheetPr>
  <dimension ref="B3:P129"/>
  <sheetViews>
    <sheetView showGridLines="0" tabSelected="1" workbookViewId="0">
      <selection activeCell="B65" sqref="B65"/>
    </sheetView>
  </sheetViews>
  <sheetFormatPr baseColWidth="10" defaultColWidth="10.6640625" defaultRowHeight="16"/>
  <cols>
    <col min="1" max="1" width="7.6640625" customWidth="1"/>
    <col min="2" max="2" width="25.1640625" customWidth="1"/>
    <col min="3" max="3" width="38.5" customWidth="1"/>
    <col min="4" max="4" width="28.5" customWidth="1"/>
    <col min="5" max="5" width="21.83203125" customWidth="1"/>
    <col min="6" max="6" width="23.6640625" customWidth="1"/>
    <col min="8" max="8" width="12.5" customWidth="1"/>
    <col min="9" max="9" width="15.83203125" customWidth="1"/>
    <col min="10" max="10" width="17.83203125" customWidth="1"/>
    <col min="11" max="11" width="17.1640625" customWidth="1"/>
    <col min="12" max="12" width="16.1640625" customWidth="1"/>
    <col min="13" max="13" width="23.33203125" customWidth="1"/>
  </cols>
  <sheetData>
    <row r="3" spans="2:13" ht="35">
      <c r="B3" s="134" t="s">
        <v>0</v>
      </c>
      <c r="C3" s="134"/>
      <c r="D3" s="134"/>
      <c r="E3" s="134"/>
      <c r="F3" s="134"/>
      <c r="G3" s="134"/>
      <c r="H3" s="134"/>
      <c r="I3" s="134"/>
      <c r="J3" s="134"/>
      <c r="K3" s="134"/>
      <c r="L3" s="134"/>
      <c r="M3" s="134"/>
    </row>
    <row r="4" spans="2:13" ht="26">
      <c r="B4" s="135" t="s">
        <v>1</v>
      </c>
      <c r="C4" s="135"/>
      <c r="D4" s="135"/>
      <c r="E4" s="135"/>
      <c r="F4" s="135"/>
      <c r="G4" s="135"/>
      <c r="H4" s="135"/>
      <c r="I4" s="135"/>
      <c r="J4" s="135"/>
      <c r="K4" s="135"/>
      <c r="L4" s="135"/>
      <c r="M4" s="135"/>
    </row>
    <row r="5" spans="2:13" ht="24">
      <c r="F5" s="136" t="s">
        <v>2</v>
      </c>
      <c r="G5" s="136"/>
    </row>
    <row r="7" spans="2:13" ht="21">
      <c r="B7" s="1" t="s">
        <v>3</v>
      </c>
    </row>
    <row r="8" spans="2:13" ht="17" thickBot="1"/>
    <row r="9" spans="2:13" ht="27" customHeight="1">
      <c r="B9" s="96" t="s">
        <v>4</v>
      </c>
      <c r="C9" s="97"/>
      <c r="D9" s="104" t="s">
        <v>5</v>
      </c>
      <c r="E9" s="104"/>
      <c r="F9" s="104"/>
      <c r="G9" s="104"/>
      <c r="H9" s="104"/>
      <c r="I9" s="104"/>
      <c r="J9" s="104"/>
      <c r="K9" s="104"/>
      <c r="L9" s="104"/>
      <c r="M9" s="105"/>
    </row>
    <row r="10" spans="2:13" ht="32" customHeight="1">
      <c r="B10" s="137" t="s">
        <v>6</v>
      </c>
      <c r="C10" s="138"/>
      <c r="D10" s="132" t="s">
        <v>7</v>
      </c>
      <c r="E10" s="132"/>
      <c r="F10" s="132"/>
      <c r="G10" s="132"/>
      <c r="H10" s="132"/>
      <c r="I10" s="132"/>
      <c r="J10" s="132"/>
      <c r="K10" s="132"/>
      <c r="L10" s="132"/>
      <c r="M10" s="133"/>
    </row>
    <row r="11" spans="2:13" ht="31" customHeight="1" thickBot="1">
      <c r="B11" s="101" t="s">
        <v>8</v>
      </c>
      <c r="C11" s="102"/>
      <c r="D11" s="61" t="s">
        <v>9</v>
      </c>
      <c r="E11" s="61"/>
      <c r="F11" s="61"/>
      <c r="G11" s="61"/>
      <c r="H11" s="61"/>
      <c r="I11" s="61"/>
      <c r="J11" s="61"/>
      <c r="K11" s="61"/>
      <c r="L11" s="61"/>
      <c r="M11" s="62"/>
    </row>
    <row r="12" spans="2:13">
      <c r="D12" s="2" t="s">
        <v>10</v>
      </c>
    </row>
    <row r="14" spans="2:13" ht="21">
      <c r="B14" s="1" t="s">
        <v>11</v>
      </c>
    </row>
    <row r="15" spans="2:13" ht="17" thickBot="1"/>
    <row r="16" spans="2:13" s="3" customFormat="1" ht="16" customHeight="1">
      <c r="B16" s="125" t="s">
        <v>12</v>
      </c>
      <c r="C16" s="127" t="s">
        <v>13</v>
      </c>
      <c r="D16" s="127"/>
      <c r="E16" s="127"/>
      <c r="F16" s="127"/>
      <c r="G16" s="127"/>
      <c r="H16" s="129" t="s">
        <v>14</v>
      </c>
      <c r="I16" s="129"/>
      <c r="J16" s="129"/>
      <c r="K16" s="129"/>
      <c r="L16" s="129"/>
      <c r="M16" s="130"/>
    </row>
    <row r="17" spans="2:16" s="3" customFormat="1" ht="16" customHeight="1">
      <c r="B17" s="126"/>
      <c r="C17" s="128"/>
      <c r="D17" s="128"/>
      <c r="E17" s="128"/>
      <c r="F17" s="128"/>
      <c r="G17" s="128"/>
      <c r="H17" s="131" t="s">
        <v>281</v>
      </c>
      <c r="I17" s="131"/>
      <c r="J17" s="131"/>
      <c r="K17" s="132" t="s">
        <v>15</v>
      </c>
      <c r="L17" s="132"/>
      <c r="M17" s="133"/>
    </row>
    <row r="18" spans="2:16" s="3" customFormat="1" ht="33" customHeight="1">
      <c r="B18" s="126"/>
      <c r="C18" s="128"/>
      <c r="D18" s="128"/>
      <c r="E18" s="128"/>
      <c r="F18" s="128"/>
      <c r="G18" s="128"/>
      <c r="H18" s="131"/>
      <c r="I18" s="131"/>
      <c r="J18" s="131"/>
      <c r="K18" s="132"/>
      <c r="L18" s="132"/>
      <c r="M18" s="133"/>
    </row>
    <row r="19" spans="2:16" ht="32" customHeight="1">
      <c r="B19" s="15" t="s">
        <v>2</v>
      </c>
      <c r="C19" s="120" t="s">
        <v>16</v>
      </c>
      <c r="D19" s="120"/>
      <c r="E19" s="120"/>
      <c r="F19" s="120"/>
      <c r="G19" s="120"/>
      <c r="H19" s="121">
        <v>0.14899999999999999</v>
      </c>
      <c r="I19" s="124"/>
      <c r="J19" s="124"/>
      <c r="K19" s="122" t="s">
        <v>17</v>
      </c>
      <c r="L19" s="122"/>
      <c r="M19" s="123"/>
    </row>
    <row r="20" spans="2:16" ht="32" customHeight="1">
      <c r="B20" s="15"/>
      <c r="C20" s="120" t="s">
        <v>18</v>
      </c>
      <c r="D20" s="120"/>
      <c r="E20" s="120"/>
      <c r="F20" s="120"/>
      <c r="G20" s="120"/>
      <c r="H20" s="121">
        <v>7.5999999999999998E-2</v>
      </c>
      <c r="I20" s="124"/>
      <c r="J20" s="124"/>
      <c r="K20" s="122" t="s">
        <v>17</v>
      </c>
      <c r="L20" s="122"/>
      <c r="M20" s="123"/>
    </row>
    <row r="21" spans="2:16" ht="32" customHeight="1">
      <c r="B21" s="15"/>
      <c r="C21" s="120" t="s">
        <v>19</v>
      </c>
      <c r="D21" s="120"/>
      <c r="E21" s="120"/>
      <c r="F21" s="120"/>
      <c r="G21" s="120"/>
      <c r="H21" s="121">
        <v>6.8000000000000005E-2</v>
      </c>
      <c r="I21" s="121"/>
      <c r="J21" s="121"/>
      <c r="K21" s="122" t="s">
        <v>17</v>
      </c>
      <c r="L21" s="122"/>
      <c r="M21" s="123"/>
    </row>
    <row r="22" spans="2:16" ht="32" customHeight="1">
      <c r="B22" s="15"/>
      <c r="C22" s="120" t="s">
        <v>20</v>
      </c>
      <c r="D22" s="120"/>
      <c r="E22" s="120"/>
      <c r="F22" s="120"/>
      <c r="G22" s="120"/>
      <c r="H22" s="124">
        <v>6.5000000000000002E-2</v>
      </c>
      <c r="I22" s="122"/>
      <c r="J22" s="122"/>
      <c r="K22" s="122" t="s">
        <v>17</v>
      </c>
      <c r="L22" s="122"/>
      <c r="M22" s="123"/>
    </row>
    <row r="23" spans="2:16" ht="32" customHeight="1">
      <c r="B23" s="15"/>
      <c r="C23" s="120" t="s">
        <v>21</v>
      </c>
      <c r="D23" s="120"/>
      <c r="E23" s="120"/>
      <c r="F23" s="120"/>
      <c r="G23" s="120"/>
      <c r="H23" s="121">
        <v>6.4000000000000001E-2</v>
      </c>
      <c r="I23" s="121"/>
      <c r="J23" s="121"/>
      <c r="K23" s="122" t="s">
        <v>17</v>
      </c>
      <c r="L23" s="122"/>
      <c r="M23" s="123"/>
    </row>
    <row r="24" spans="2:16" ht="35" customHeight="1">
      <c r="B24" s="15"/>
      <c r="C24" s="120" t="s">
        <v>22</v>
      </c>
      <c r="D24" s="120"/>
      <c r="E24" s="120"/>
      <c r="F24" s="120"/>
      <c r="G24" s="120"/>
      <c r="H24" s="121">
        <v>5.8000000000000003E-2</v>
      </c>
      <c r="I24" s="121"/>
      <c r="J24" s="121"/>
      <c r="K24" s="122" t="s">
        <v>17</v>
      </c>
      <c r="L24" s="122"/>
      <c r="M24" s="123"/>
    </row>
    <row r="25" spans="2:16" ht="31" customHeight="1" thickBot="1">
      <c r="B25" s="16"/>
      <c r="C25" s="108" t="s">
        <v>23</v>
      </c>
      <c r="D25" s="108"/>
      <c r="E25" s="108"/>
      <c r="F25" s="108"/>
      <c r="G25" s="108"/>
      <c r="H25" s="109">
        <v>5.6000000000000001E-2</v>
      </c>
      <c r="I25" s="109"/>
      <c r="J25" s="109"/>
      <c r="K25" s="110" t="s">
        <v>17</v>
      </c>
      <c r="L25" s="110"/>
      <c r="M25" s="111"/>
    </row>
    <row r="28" spans="2:16" ht="21">
      <c r="B28" s="1" t="s">
        <v>24</v>
      </c>
    </row>
    <row r="29" spans="2:16" ht="17" thickBot="1"/>
    <row r="30" spans="2:16" ht="227" customHeight="1" thickBot="1">
      <c r="B30" s="112" t="s">
        <v>25</v>
      </c>
      <c r="C30" s="113"/>
      <c r="D30" s="113"/>
      <c r="E30" s="113"/>
      <c r="F30" s="113"/>
      <c r="G30" s="113"/>
      <c r="H30" s="113"/>
      <c r="I30" s="113"/>
      <c r="J30" s="113"/>
      <c r="K30" s="113"/>
      <c r="L30" s="113"/>
      <c r="M30" s="114"/>
    </row>
    <row r="32" spans="2:16" ht="21">
      <c r="B32" s="1" t="s">
        <v>26</v>
      </c>
      <c r="N32" s="4"/>
      <c r="O32" s="4"/>
      <c r="P32" s="4"/>
    </row>
    <row r="33" spans="2:16">
      <c r="N33" s="5"/>
      <c r="O33" s="5"/>
      <c r="P33" s="6"/>
    </row>
    <row r="34" spans="2:16" ht="17" thickBot="1">
      <c r="N34" s="5"/>
      <c r="O34" s="5"/>
      <c r="P34" s="6"/>
    </row>
    <row r="35" spans="2:16">
      <c r="B35" s="115" t="s">
        <v>27</v>
      </c>
      <c r="C35" s="116"/>
      <c r="D35" s="116"/>
      <c r="E35" s="116"/>
      <c r="F35" s="116"/>
      <c r="G35" s="116"/>
      <c r="H35" s="116"/>
      <c r="I35" s="17"/>
      <c r="J35" s="17"/>
      <c r="K35" s="17"/>
      <c r="L35" s="17"/>
      <c r="M35" s="18"/>
      <c r="N35" s="5"/>
      <c r="O35" s="5"/>
      <c r="P35" s="6"/>
    </row>
    <row r="36" spans="2:16" ht="28" customHeight="1" thickBot="1">
      <c r="B36" s="117" t="s">
        <v>28</v>
      </c>
      <c r="C36" s="118"/>
      <c r="D36" s="118"/>
      <c r="E36" s="118"/>
      <c r="F36" s="118"/>
      <c r="G36" s="118"/>
      <c r="H36" s="118"/>
      <c r="I36" s="118"/>
      <c r="J36" s="118"/>
      <c r="K36" s="118"/>
      <c r="L36" s="118"/>
      <c r="M36" s="119"/>
      <c r="N36" s="5"/>
      <c r="O36" s="5"/>
      <c r="P36" s="6"/>
    </row>
    <row r="37" spans="2:16" ht="61" thickBot="1">
      <c r="B37" s="19"/>
      <c r="C37" s="20" t="s">
        <v>29</v>
      </c>
      <c r="D37" s="20" t="s">
        <v>30</v>
      </c>
      <c r="E37" s="20" t="s">
        <v>31</v>
      </c>
      <c r="F37" s="20" t="s">
        <v>32</v>
      </c>
      <c r="G37" s="20" t="s">
        <v>33</v>
      </c>
      <c r="H37" s="21" t="s">
        <v>34</v>
      </c>
      <c r="I37" s="22"/>
      <c r="J37" s="23"/>
      <c r="K37" s="23"/>
      <c r="L37" s="23"/>
      <c r="M37" s="24"/>
      <c r="N37" s="5"/>
      <c r="O37" s="5"/>
      <c r="P37" s="6"/>
    </row>
    <row r="38" spans="2:16" ht="17" thickBot="1">
      <c r="B38" s="25" t="s">
        <v>35</v>
      </c>
      <c r="C38" s="26" t="s">
        <v>36</v>
      </c>
      <c r="D38" s="26" t="s">
        <v>37</v>
      </c>
      <c r="E38" s="26" t="s">
        <v>38</v>
      </c>
      <c r="F38" s="27" t="s">
        <v>39</v>
      </c>
      <c r="G38" s="27" t="s">
        <v>40</v>
      </c>
      <c r="H38" s="28">
        <v>0.66400000000000003</v>
      </c>
      <c r="I38" s="22"/>
      <c r="J38" s="23"/>
      <c r="K38" s="23"/>
      <c r="L38" s="23"/>
      <c r="M38" s="24"/>
      <c r="N38" s="5"/>
      <c r="O38" s="5"/>
      <c r="P38" s="6"/>
    </row>
    <row r="39" spans="2:16" ht="17" thickBot="1">
      <c r="B39" s="25" t="s">
        <v>41</v>
      </c>
      <c r="C39" s="26" t="s">
        <v>42</v>
      </c>
      <c r="D39" s="26" t="s">
        <v>43</v>
      </c>
      <c r="E39" s="26" t="s">
        <v>44</v>
      </c>
      <c r="F39" s="27" t="s">
        <v>45</v>
      </c>
      <c r="G39" s="27" t="s">
        <v>46</v>
      </c>
      <c r="H39" s="28">
        <v>0.64200000000000002</v>
      </c>
      <c r="I39" s="22"/>
      <c r="J39" s="23"/>
      <c r="K39" s="23"/>
      <c r="L39" s="23"/>
      <c r="M39" s="24"/>
      <c r="N39" s="5"/>
      <c r="O39" s="5"/>
      <c r="P39" s="6"/>
    </row>
    <row r="40" spans="2:16" ht="17" thickBot="1">
      <c r="B40" s="25" t="s">
        <v>47</v>
      </c>
      <c r="C40" s="26" t="s">
        <v>48</v>
      </c>
      <c r="D40" s="26" t="s">
        <v>49</v>
      </c>
      <c r="E40" s="26" t="s">
        <v>50</v>
      </c>
      <c r="F40" s="27" t="s">
        <v>51</v>
      </c>
      <c r="G40" s="27" t="s">
        <v>50</v>
      </c>
      <c r="H40" s="28">
        <v>0.59599999999999997</v>
      </c>
      <c r="I40" s="22"/>
      <c r="J40" s="23"/>
      <c r="K40" s="23"/>
      <c r="L40" s="23"/>
      <c r="M40" s="24"/>
      <c r="N40" s="5"/>
      <c r="O40" s="5"/>
      <c r="P40" s="6"/>
    </row>
    <row r="41" spans="2:16" ht="17" thickBot="1">
      <c r="B41" s="29" t="s">
        <v>52</v>
      </c>
      <c r="C41" s="30" t="s">
        <v>53</v>
      </c>
      <c r="D41" s="30" t="s">
        <v>54</v>
      </c>
      <c r="E41" s="30" t="s">
        <v>55</v>
      </c>
      <c r="F41" s="31" t="s">
        <v>56</v>
      </c>
      <c r="G41" s="31" t="s">
        <v>57</v>
      </c>
      <c r="H41" s="32">
        <v>0.48199999999999998</v>
      </c>
      <c r="I41" s="22"/>
      <c r="J41" s="23"/>
      <c r="K41" s="23"/>
      <c r="L41" s="23"/>
      <c r="M41" s="24"/>
      <c r="N41" s="5"/>
      <c r="O41" s="5"/>
      <c r="P41" s="6"/>
    </row>
    <row r="42" spans="2:16" ht="17" thickBot="1">
      <c r="B42" s="25" t="s">
        <v>58</v>
      </c>
      <c r="C42" s="26" t="s">
        <v>59</v>
      </c>
      <c r="D42" s="26" t="s">
        <v>60</v>
      </c>
      <c r="E42" s="26" t="s">
        <v>50</v>
      </c>
      <c r="F42" s="27" t="s">
        <v>61</v>
      </c>
      <c r="G42" s="27" t="s">
        <v>62</v>
      </c>
      <c r="H42" s="28">
        <v>0.65800000000000003</v>
      </c>
      <c r="I42" s="22"/>
      <c r="J42" s="23"/>
      <c r="K42" s="23"/>
      <c r="L42" s="23"/>
      <c r="M42" s="24"/>
      <c r="N42" s="5"/>
      <c r="O42" s="5"/>
      <c r="P42" s="6"/>
    </row>
    <row r="43" spans="2:16" ht="17" thickBot="1">
      <c r="B43" s="25" t="s">
        <v>63</v>
      </c>
      <c r="C43" s="26" t="s">
        <v>64</v>
      </c>
      <c r="D43" s="26" t="s">
        <v>60</v>
      </c>
      <c r="E43" s="26" t="s">
        <v>65</v>
      </c>
      <c r="F43" s="27" t="s">
        <v>66</v>
      </c>
      <c r="G43" s="27" t="s">
        <v>67</v>
      </c>
      <c r="H43" s="28">
        <v>0.68799999999999994</v>
      </c>
      <c r="I43" s="22"/>
      <c r="J43" s="23"/>
      <c r="K43" s="23"/>
      <c r="L43" s="23"/>
      <c r="M43" s="24"/>
      <c r="N43" s="5"/>
      <c r="O43" s="5"/>
      <c r="P43" s="6"/>
    </row>
    <row r="44" spans="2:16" ht="17" thickBot="1">
      <c r="B44" s="25" t="s">
        <v>68</v>
      </c>
      <c r="C44" s="26" t="s">
        <v>69</v>
      </c>
      <c r="D44" s="26" t="s">
        <v>70</v>
      </c>
      <c r="E44" s="26" t="s">
        <v>71</v>
      </c>
      <c r="F44" s="27" t="s">
        <v>72</v>
      </c>
      <c r="G44" s="27" t="s">
        <v>73</v>
      </c>
      <c r="H44" s="28">
        <v>0.72899999999999998</v>
      </c>
      <c r="I44" s="33"/>
      <c r="J44" s="34"/>
      <c r="K44" s="34"/>
      <c r="L44" s="34"/>
      <c r="M44" s="35"/>
      <c r="N44" s="5"/>
      <c r="O44" s="5"/>
      <c r="P44" s="6"/>
    </row>
    <row r="45" spans="2:16">
      <c r="N45" s="5"/>
      <c r="O45" s="5"/>
      <c r="P45" s="6"/>
    </row>
    <row r="46" spans="2:16" ht="28.25" customHeight="1">
      <c r="B46" s="7" t="s">
        <v>74</v>
      </c>
      <c r="N46" s="5"/>
      <c r="O46" s="5"/>
      <c r="P46" s="6"/>
    </row>
    <row r="47" spans="2:16" ht="17" thickBot="1">
      <c r="N47" s="5"/>
      <c r="O47" s="5"/>
      <c r="P47" s="6"/>
    </row>
    <row r="48" spans="2:16" ht="27" customHeight="1">
      <c r="B48" s="96" t="s">
        <v>6</v>
      </c>
      <c r="C48" s="97"/>
      <c r="D48" s="104" t="s">
        <v>75</v>
      </c>
      <c r="E48" s="104"/>
      <c r="F48" s="104"/>
      <c r="G48" s="104"/>
      <c r="H48" s="104"/>
      <c r="I48" s="104"/>
      <c r="J48" s="104"/>
      <c r="K48" s="104"/>
      <c r="L48" s="104"/>
      <c r="M48" s="105"/>
      <c r="N48" s="5"/>
      <c r="O48" s="5"/>
      <c r="P48" s="6"/>
    </row>
    <row r="49" spans="2:16" ht="27" customHeight="1">
      <c r="B49" s="98" t="s">
        <v>76</v>
      </c>
      <c r="C49" s="99"/>
      <c r="D49" s="106">
        <v>0.105</v>
      </c>
      <c r="E49" s="106"/>
      <c r="F49" s="106"/>
      <c r="G49" s="106"/>
      <c r="H49" s="106"/>
      <c r="I49" s="106"/>
      <c r="J49" s="106"/>
      <c r="K49" s="106"/>
      <c r="L49" s="106"/>
      <c r="M49" s="107"/>
      <c r="N49" s="5"/>
      <c r="O49" s="5"/>
      <c r="P49" s="6"/>
    </row>
    <row r="50" spans="2:16" ht="32" customHeight="1" thickBot="1">
      <c r="B50" s="101" t="s">
        <v>282</v>
      </c>
      <c r="C50" s="102"/>
      <c r="D50" s="61" t="s">
        <v>77</v>
      </c>
      <c r="E50" s="61"/>
      <c r="F50" s="61"/>
      <c r="G50" s="61"/>
      <c r="H50" s="61"/>
      <c r="I50" s="61"/>
      <c r="J50" s="61"/>
      <c r="K50" s="61"/>
      <c r="L50" s="61"/>
      <c r="M50" s="62"/>
    </row>
    <row r="52" spans="2:16" ht="21">
      <c r="B52" s="7" t="s">
        <v>78</v>
      </c>
    </row>
    <row r="53" spans="2:16" ht="17" thickBot="1"/>
    <row r="54" spans="2:16" ht="66" customHeight="1">
      <c r="B54" s="63" t="s">
        <v>79</v>
      </c>
      <c r="C54" s="65" t="s">
        <v>80</v>
      </c>
      <c r="D54" s="67" t="s">
        <v>81</v>
      </c>
      <c r="E54" s="68"/>
      <c r="F54" s="68"/>
      <c r="G54" s="68" t="s">
        <v>82</v>
      </c>
      <c r="H54" s="68"/>
      <c r="I54" s="68"/>
      <c r="J54" s="68"/>
      <c r="K54" s="68"/>
      <c r="L54" s="68"/>
      <c r="M54" s="69"/>
    </row>
    <row r="55" spans="2:16" ht="34" customHeight="1">
      <c r="B55" s="64"/>
      <c r="C55" s="66"/>
      <c r="D55" s="38" t="s">
        <v>83</v>
      </c>
      <c r="E55" s="38" t="s">
        <v>84</v>
      </c>
      <c r="F55" s="38" t="s">
        <v>85</v>
      </c>
      <c r="G55" s="70" t="s">
        <v>86</v>
      </c>
      <c r="H55" s="70"/>
      <c r="I55" s="70"/>
      <c r="J55" s="70"/>
      <c r="K55" s="70" t="s">
        <v>87</v>
      </c>
      <c r="L55" s="70"/>
      <c r="M55" s="71"/>
    </row>
    <row r="56" spans="2:16" s="8" customFormat="1" ht="84" customHeight="1">
      <c r="B56" s="55" t="s">
        <v>88</v>
      </c>
      <c r="C56" s="39" t="s">
        <v>89</v>
      </c>
      <c r="D56" s="36" t="s">
        <v>90</v>
      </c>
      <c r="E56" s="36" t="s">
        <v>91</v>
      </c>
      <c r="F56" s="39" t="s">
        <v>92</v>
      </c>
      <c r="G56" s="53" t="s">
        <v>93</v>
      </c>
      <c r="H56" s="53"/>
      <c r="I56" s="53"/>
      <c r="J56" s="53"/>
      <c r="K56" s="53" t="s">
        <v>94</v>
      </c>
      <c r="L56" s="53"/>
      <c r="M56" s="54"/>
    </row>
    <row r="57" spans="2:16" ht="93" customHeight="1">
      <c r="B57" s="55"/>
      <c r="C57" s="37" t="s">
        <v>95</v>
      </c>
      <c r="D57" s="52" t="s">
        <v>96</v>
      </c>
      <c r="E57" s="37" t="s">
        <v>97</v>
      </c>
      <c r="F57" s="37" t="s">
        <v>98</v>
      </c>
      <c r="G57" s="52" t="s">
        <v>93</v>
      </c>
      <c r="H57" s="52"/>
      <c r="I57" s="52"/>
      <c r="J57" s="52"/>
      <c r="K57" s="52" t="s">
        <v>99</v>
      </c>
      <c r="L57" s="52"/>
      <c r="M57" s="94"/>
    </row>
    <row r="58" spans="2:16" ht="60" customHeight="1">
      <c r="B58" s="55"/>
      <c r="C58" s="37" t="s">
        <v>100</v>
      </c>
      <c r="D58" s="52"/>
      <c r="E58" s="37" t="s">
        <v>101</v>
      </c>
      <c r="F58" s="37" t="s">
        <v>102</v>
      </c>
      <c r="G58" s="52" t="s">
        <v>103</v>
      </c>
      <c r="H58" s="52"/>
      <c r="I58" s="52"/>
      <c r="J58" s="52"/>
      <c r="K58" s="52" t="s">
        <v>104</v>
      </c>
      <c r="L58" s="52"/>
      <c r="M58" s="94"/>
    </row>
    <row r="59" spans="2:16" ht="76" customHeight="1">
      <c r="B59" s="55"/>
      <c r="C59" s="37" t="s">
        <v>105</v>
      </c>
      <c r="D59" s="37" t="s">
        <v>106</v>
      </c>
      <c r="E59" s="37" t="s">
        <v>107</v>
      </c>
      <c r="F59" s="37" t="s">
        <v>98</v>
      </c>
      <c r="G59" s="52" t="s">
        <v>93</v>
      </c>
      <c r="H59" s="52"/>
      <c r="I59" s="52"/>
      <c r="J59" s="52"/>
      <c r="K59" s="52" t="s">
        <v>108</v>
      </c>
      <c r="L59" s="52"/>
      <c r="M59" s="94"/>
    </row>
    <row r="60" spans="2:16" ht="85">
      <c r="B60" s="55" t="s">
        <v>109</v>
      </c>
      <c r="C60" s="37" t="s">
        <v>110</v>
      </c>
      <c r="D60" s="37" t="s">
        <v>111</v>
      </c>
      <c r="E60" s="37" t="s">
        <v>112</v>
      </c>
      <c r="F60" s="37" t="s">
        <v>113</v>
      </c>
      <c r="G60" s="52" t="s">
        <v>114</v>
      </c>
      <c r="H60" s="52"/>
      <c r="I60" s="52"/>
      <c r="J60" s="52"/>
      <c r="K60" s="52" t="s">
        <v>115</v>
      </c>
      <c r="L60" s="52"/>
      <c r="M60" s="94"/>
    </row>
    <row r="61" spans="2:16" ht="81" customHeight="1">
      <c r="B61" s="55"/>
      <c r="C61" s="37" t="s">
        <v>116</v>
      </c>
      <c r="D61" s="37" t="s">
        <v>117</v>
      </c>
      <c r="E61" s="37" t="s">
        <v>118</v>
      </c>
      <c r="F61" s="37" t="s">
        <v>119</v>
      </c>
      <c r="G61" s="52" t="s">
        <v>120</v>
      </c>
      <c r="H61" s="52"/>
      <c r="I61" s="52"/>
      <c r="J61" s="52"/>
      <c r="K61" s="52" t="s">
        <v>121</v>
      </c>
      <c r="L61" s="52"/>
      <c r="M61" s="94"/>
    </row>
    <row r="62" spans="2:16" ht="122.5" customHeight="1">
      <c r="B62" s="55"/>
      <c r="C62" s="37" t="s">
        <v>122</v>
      </c>
      <c r="D62" s="37" t="s">
        <v>123</v>
      </c>
      <c r="E62" s="37" t="s">
        <v>124</v>
      </c>
      <c r="F62" s="37" t="s">
        <v>119</v>
      </c>
      <c r="G62" s="52" t="s">
        <v>93</v>
      </c>
      <c r="H62" s="52"/>
      <c r="I62" s="52"/>
      <c r="J62" s="52"/>
      <c r="K62" s="52" t="s">
        <v>283</v>
      </c>
      <c r="L62" s="52"/>
      <c r="M62" s="94"/>
    </row>
    <row r="63" spans="2:16" ht="51">
      <c r="B63" s="55"/>
      <c r="C63" s="37" t="s">
        <v>125</v>
      </c>
      <c r="D63" s="37" t="s">
        <v>126</v>
      </c>
      <c r="E63" s="37" t="s">
        <v>127</v>
      </c>
      <c r="F63" s="37" t="s">
        <v>128</v>
      </c>
      <c r="G63" s="52" t="s">
        <v>129</v>
      </c>
      <c r="H63" s="52"/>
      <c r="I63" s="52"/>
      <c r="J63" s="52"/>
      <c r="K63" s="52" t="s">
        <v>130</v>
      </c>
      <c r="L63" s="52"/>
      <c r="M63" s="94"/>
    </row>
    <row r="64" spans="2:16" ht="81" customHeight="1">
      <c r="B64" s="55"/>
      <c r="C64" s="37" t="s">
        <v>131</v>
      </c>
      <c r="D64" s="37" t="s">
        <v>132</v>
      </c>
      <c r="E64" s="37" t="s">
        <v>133</v>
      </c>
      <c r="F64" s="37" t="s">
        <v>128</v>
      </c>
      <c r="G64" s="52" t="s">
        <v>120</v>
      </c>
      <c r="H64" s="52"/>
      <c r="I64" s="52"/>
      <c r="J64" s="52"/>
      <c r="K64" s="52" t="s">
        <v>134</v>
      </c>
      <c r="L64" s="52"/>
      <c r="M64" s="94"/>
    </row>
    <row r="65" spans="2:13" ht="69" thickBot="1">
      <c r="B65" s="45" t="s">
        <v>135</v>
      </c>
      <c r="C65" s="40" t="s">
        <v>284</v>
      </c>
      <c r="D65" s="40" t="s">
        <v>137</v>
      </c>
      <c r="E65" s="40" t="s">
        <v>138</v>
      </c>
      <c r="F65" s="41" t="s">
        <v>102</v>
      </c>
      <c r="G65" s="47" t="s">
        <v>129</v>
      </c>
      <c r="H65" s="47"/>
      <c r="I65" s="47"/>
      <c r="J65" s="47"/>
      <c r="K65" s="47" t="s">
        <v>139</v>
      </c>
      <c r="L65" s="47"/>
      <c r="M65" s="103"/>
    </row>
    <row r="67" spans="2:13" ht="54" customHeight="1">
      <c r="B67" s="51" t="s">
        <v>285</v>
      </c>
      <c r="C67" s="51"/>
      <c r="D67" s="51"/>
      <c r="E67" s="51"/>
      <c r="F67" s="51"/>
      <c r="G67" s="51"/>
      <c r="H67" s="51"/>
      <c r="I67" s="51"/>
      <c r="J67" s="51"/>
      <c r="K67" s="51"/>
      <c r="L67" s="51"/>
      <c r="M67" s="42"/>
    </row>
    <row r="68" spans="2:13" ht="17" thickBot="1"/>
    <row r="69" spans="2:13" ht="28" customHeight="1">
      <c r="B69" s="96" t="s">
        <v>4</v>
      </c>
      <c r="C69" s="97"/>
      <c r="D69" s="83" t="s">
        <v>140</v>
      </c>
      <c r="E69" s="83"/>
      <c r="F69" s="83"/>
      <c r="G69" s="83"/>
      <c r="H69" s="83"/>
      <c r="I69" s="83"/>
      <c r="J69" s="83"/>
      <c r="K69" s="83"/>
      <c r="L69" s="83"/>
      <c r="M69" s="84"/>
    </row>
    <row r="70" spans="2:13" ht="30" customHeight="1">
      <c r="B70" s="98" t="s">
        <v>76</v>
      </c>
      <c r="C70" s="99"/>
      <c r="D70" s="100">
        <v>0.75</v>
      </c>
      <c r="E70" s="75"/>
      <c r="F70" s="75"/>
      <c r="G70" s="75"/>
      <c r="H70" s="75"/>
      <c r="I70" s="75"/>
      <c r="J70" s="75"/>
      <c r="K70" s="75"/>
      <c r="L70" s="75"/>
      <c r="M70" s="76"/>
    </row>
    <row r="71" spans="2:13" ht="42" customHeight="1" thickBot="1">
      <c r="B71" s="101" t="s">
        <v>286</v>
      </c>
      <c r="C71" s="102"/>
      <c r="D71" s="61" t="s">
        <v>141</v>
      </c>
      <c r="E71" s="61"/>
      <c r="F71" s="61"/>
      <c r="G71" s="61"/>
      <c r="H71" s="61"/>
      <c r="I71" s="61"/>
      <c r="J71" s="61"/>
      <c r="K71" s="61"/>
      <c r="L71" s="61"/>
      <c r="M71" s="62"/>
    </row>
    <row r="73" spans="2:13" ht="21">
      <c r="B73" s="7" t="s">
        <v>142</v>
      </c>
    </row>
    <row r="74" spans="2:13" ht="17" thickBot="1"/>
    <row r="75" spans="2:13" ht="37" customHeight="1">
      <c r="B75" s="63" t="s">
        <v>79</v>
      </c>
      <c r="C75" s="65" t="s">
        <v>80</v>
      </c>
      <c r="D75" s="67" t="s">
        <v>143</v>
      </c>
      <c r="E75" s="68"/>
      <c r="F75" s="68"/>
      <c r="G75" s="68" t="s">
        <v>82</v>
      </c>
      <c r="H75" s="68"/>
      <c r="I75" s="68"/>
      <c r="J75" s="68"/>
      <c r="K75" s="68"/>
      <c r="L75" s="68"/>
      <c r="M75" s="69"/>
    </row>
    <row r="76" spans="2:13" ht="17">
      <c r="B76" s="64"/>
      <c r="C76" s="66"/>
      <c r="D76" s="38" t="s">
        <v>83</v>
      </c>
      <c r="E76" s="38" t="s">
        <v>84</v>
      </c>
      <c r="F76" s="38" t="s">
        <v>85</v>
      </c>
      <c r="G76" s="70" t="s">
        <v>86</v>
      </c>
      <c r="H76" s="70"/>
      <c r="I76" s="70"/>
      <c r="J76" s="70"/>
      <c r="K76" s="70" t="s">
        <v>87</v>
      </c>
      <c r="L76" s="70"/>
      <c r="M76" s="71"/>
    </row>
    <row r="77" spans="2:13" ht="104.5" customHeight="1">
      <c r="B77" s="55" t="s">
        <v>88</v>
      </c>
      <c r="C77" s="39" t="s">
        <v>144</v>
      </c>
      <c r="D77" s="37" t="s">
        <v>145</v>
      </c>
      <c r="E77" s="37" t="s">
        <v>146</v>
      </c>
      <c r="F77" s="37" t="s">
        <v>147</v>
      </c>
      <c r="G77" s="52" t="s">
        <v>93</v>
      </c>
      <c r="H77" s="52"/>
      <c r="I77" s="52"/>
      <c r="J77" s="52"/>
      <c r="K77" s="52" t="s">
        <v>148</v>
      </c>
      <c r="L77" s="52"/>
      <c r="M77" s="94"/>
    </row>
    <row r="78" spans="2:13" ht="101" customHeight="1">
      <c r="B78" s="55"/>
      <c r="C78" s="39" t="s">
        <v>144</v>
      </c>
      <c r="D78" s="37" t="s">
        <v>149</v>
      </c>
      <c r="E78" s="37" t="s">
        <v>150</v>
      </c>
      <c r="F78" s="37" t="s">
        <v>151</v>
      </c>
      <c r="G78" s="52" t="s">
        <v>93</v>
      </c>
      <c r="H78" s="52"/>
      <c r="I78" s="52"/>
      <c r="J78" s="52"/>
      <c r="K78" s="52" t="s">
        <v>152</v>
      </c>
      <c r="L78" s="52"/>
      <c r="M78" s="94"/>
    </row>
    <row r="79" spans="2:13" ht="106.25" customHeight="1">
      <c r="B79" s="55"/>
      <c r="C79" s="37" t="s">
        <v>153</v>
      </c>
      <c r="D79" s="37" t="s">
        <v>154</v>
      </c>
      <c r="E79" s="37" t="s">
        <v>155</v>
      </c>
      <c r="F79" s="37" t="s">
        <v>151</v>
      </c>
      <c r="G79" s="52" t="s">
        <v>93</v>
      </c>
      <c r="H79" s="52"/>
      <c r="I79" s="52"/>
      <c r="J79" s="52"/>
      <c r="K79" s="53" t="s">
        <v>156</v>
      </c>
      <c r="L79" s="53"/>
      <c r="M79" s="54"/>
    </row>
    <row r="80" spans="2:13" ht="83.5" customHeight="1">
      <c r="B80" s="55"/>
      <c r="C80" s="37" t="s">
        <v>153</v>
      </c>
      <c r="D80" s="37" t="s">
        <v>157</v>
      </c>
      <c r="E80" s="37" t="s">
        <v>158</v>
      </c>
      <c r="F80" s="37" t="s">
        <v>159</v>
      </c>
      <c r="G80" s="52" t="s">
        <v>93</v>
      </c>
      <c r="H80" s="52"/>
      <c r="I80" s="52"/>
      <c r="J80" s="52"/>
      <c r="K80" s="53" t="s">
        <v>160</v>
      </c>
      <c r="L80" s="53"/>
      <c r="M80" s="54"/>
    </row>
    <row r="81" spans="2:13" ht="153">
      <c r="B81" s="44" t="s">
        <v>109</v>
      </c>
      <c r="C81" s="39" t="s">
        <v>110</v>
      </c>
      <c r="D81" s="39" t="s">
        <v>161</v>
      </c>
      <c r="E81" s="39" t="s">
        <v>162</v>
      </c>
      <c r="F81" s="39" t="s">
        <v>163</v>
      </c>
      <c r="G81" s="52" t="s">
        <v>164</v>
      </c>
      <c r="H81" s="52"/>
      <c r="I81" s="52"/>
      <c r="J81" s="52"/>
      <c r="K81" s="52" t="s">
        <v>165</v>
      </c>
      <c r="L81" s="52"/>
      <c r="M81" s="94"/>
    </row>
    <row r="82" spans="2:13" ht="102">
      <c r="B82" s="55" t="s">
        <v>166</v>
      </c>
      <c r="C82" s="39" t="s">
        <v>167</v>
      </c>
      <c r="D82" s="39" t="s">
        <v>168</v>
      </c>
      <c r="E82" s="39" t="s">
        <v>169</v>
      </c>
      <c r="F82" s="39" t="s">
        <v>170</v>
      </c>
      <c r="G82" s="53" t="s">
        <v>171</v>
      </c>
      <c r="H82" s="53"/>
      <c r="I82" s="53"/>
      <c r="J82" s="53"/>
      <c r="K82" s="53" t="s">
        <v>172</v>
      </c>
      <c r="L82" s="56"/>
      <c r="M82" s="57"/>
    </row>
    <row r="83" spans="2:13" ht="86.5" customHeight="1">
      <c r="B83" s="55"/>
      <c r="C83" s="39" t="s">
        <v>173</v>
      </c>
      <c r="D83" s="39" t="s">
        <v>174</v>
      </c>
      <c r="E83" s="39" t="s">
        <v>175</v>
      </c>
      <c r="F83" s="39" t="s">
        <v>176</v>
      </c>
      <c r="G83" s="52" t="s">
        <v>171</v>
      </c>
      <c r="H83" s="52"/>
      <c r="I83" s="52"/>
      <c r="J83" s="52"/>
      <c r="K83" s="53" t="s">
        <v>177</v>
      </c>
      <c r="L83" s="56"/>
      <c r="M83" s="57"/>
    </row>
    <row r="84" spans="2:13" ht="132" customHeight="1" thickBot="1">
      <c r="B84" s="95"/>
      <c r="C84" s="43" t="s">
        <v>173</v>
      </c>
      <c r="D84" s="43" t="s">
        <v>178</v>
      </c>
      <c r="E84" s="43" t="s">
        <v>179</v>
      </c>
      <c r="F84" s="43" t="s">
        <v>180</v>
      </c>
      <c r="G84" s="47" t="s">
        <v>181</v>
      </c>
      <c r="H84" s="47"/>
      <c r="I84" s="47"/>
      <c r="J84" s="47"/>
      <c r="K84" s="48" t="s">
        <v>182</v>
      </c>
      <c r="L84" s="49"/>
      <c r="M84" s="50"/>
    </row>
    <row r="85" spans="2:13">
      <c r="B85" s="9"/>
      <c r="C85" s="10"/>
      <c r="E85" s="10"/>
      <c r="F85" s="10"/>
      <c r="G85" s="10"/>
      <c r="H85" s="11"/>
      <c r="I85" s="11"/>
      <c r="J85" s="11"/>
      <c r="K85" s="10"/>
      <c r="L85" s="11"/>
      <c r="M85" s="11"/>
    </row>
    <row r="87" spans="2:13" ht="21">
      <c r="B87" s="12" t="s">
        <v>183</v>
      </c>
    </row>
    <row r="88" spans="2:13" ht="17" thickBot="1">
      <c r="B88" s="13"/>
      <c r="C88" s="14"/>
    </row>
    <row r="89" spans="2:13" ht="59" customHeight="1">
      <c r="B89" s="80" t="s">
        <v>6</v>
      </c>
      <c r="C89" s="81"/>
      <c r="D89" s="86" t="s">
        <v>184</v>
      </c>
      <c r="E89" s="86"/>
      <c r="F89" s="86"/>
      <c r="G89" s="86"/>
      <c r="H89" s="86"/>
      <c r="I89" s="86"/>
      <c r="J89" s="86"/>
      <c r="K89" s="86"/>
      <c r="L89" s="86"/>
      <c r="M89" s="87"/>
    </row>
    <row r="90" spans="2:13" ht="33" customHeight="1">
      <c r="B90" s="88" t="s">
        <v>76</v>
      </c>
      <c r="C90" s="89"/>
      <c r="D90" s="78" t="s">
        <v>185</v>
      </c>
      <c r="E90" s="78"/>
      <c r="F90" s="78"/>
      <c r="G90" s="78"/>
      <c r="H90" s="78"/>
      <c r="I90" s="78"/>
      <c r="J90" s="78"/>
      <c r="K90" s="78"/>
      <c r="L90" s="78"/>
      <c r="M90" s="79"/>
    </row>
    <row r="91" spans="2:13" ht="40" customHeight="1" thickBot="1">
      <c r="B91" s="90" t="s">
        <v>287</v>
      </c>
      <c r="C91" s="91"/>
      <c r="D91" s="92" t="s">
        <v>186</v>
      </c>
      <c r="E91" s="92"/>
      <c r="F91" s="92"/>
      <c r="G91" s="92"/>
      <c r="H91" s="92"/>
      <c r="I91" s="92"/>
      <c r="J91" s="92"/>
      <c r="K91" s="92"/>
      <c r="L91" s="92"/>
      <c r="M91" s="93"/>
    </row>
    <row r="92" spans="2:13">
      <c r="B92" s="13"/>
      <c r="C92" s="14"/>
    </row>
    <row r="94" spans="2:13" ht="21">
      <c r="B94" s="7" t="s">
        <v>187</v>
      </c>
    </row>
    <row r="95" spans="2:13" ht="17" thickBot="1"/>
    <row r="96" spans="2:13" ht="33" customHeight="1">
      <c r="B96" s="63" t="s">
        <v>79</v>
      </c>
      <c r="C96" s="65" t="s">
        <v>80</v>
      </c>
      <c r="D96" s="67" t="s">
        <v>143</v>
      </c>
      <c r="E96" s="68"/>
      <c r="F96" s="68"/>
      <c r="G96" s="68" t="s">
        <v>82</v>
      </c>
      <c r="H96" s="68"/>
      <c r="I96" s="68"/>
      <c r="J96" s="68"/>
      <c r="K96" s="68"/>
      <c r="L96" s="68"/>
      <c r="M96" s="69"/>
    </row>
    <row r="97" spans="2:13" ht="17">
      <c r="B97" s="64"/>
      <c r="C97" s="66"/>
      <c r="D97" s="38" t="s">
        <v>83</v>
      </c>
      <c r="E97" s="38" t="s">
        <v>84</v>
      </c>
      <c r="F97" s="38" t="s">
        <v>85</v>
      </c>
      <c r="G97" s="70" t="s">
        <v>86</v>
      </c>
      <c r="H97" s="70"/>
      <c r="I97" s="70"/>
      <c r="J97" s="70"/>
      <c r="K97" s="70" t="s">
        <v>87</v>
      </c>
      <c r="L97" s="70"/>
      <c r="M97" s="71"/>
    </row>
    <row r="98" spans="2:13" s="8" customFormat="1" ht="96.5" customHeight="1">
      <c r="B98" s="55" t="s">
        <v>88</v>
      </c>
      <c r="C98" s="85" t="s">
        <v>188</v>
      </c>
      <c r="D98" s="39" t="s">
        <v>189</v>
      </c>
      <c r="E98" s="39" t="s">
        <v>190</v>
      </c>
      <c r="F98" s="39" t="s">
        <v>191</v>
      </c>
      <c r="G98" s="52" t="s">
        <v>93</v>
      </c>
      <c r="H98" s="52"/>
      <c r="I98" s="52"/>
      <c r="J98" s="52"/>
      <c r="K98" s="53" t="s">
        <v>192</v>
      </c>
      <c r="L98" s="53"/>
      <c r="M98" s="54"/>
    </row>
    <row r="99" spans="2:13" s="8" customFormat="1" ht="62.5" customHeight="1">
      <c r="B99" s="55"/>
      <c r="C99" s="85"/>
      <c r="D99" s="39" t="s">
        <v>193</v>
      </c>
      <c r="E99" s="39" t="s">
        <v>194</v>
      </c>
      <c r="F99" s="39" t="s">
        <v>195</v>
      </c>
      <c r="G99" s="52" t="s">
        <v>93</v>
      </c>
      <c r="H99" s="52"/>
      <c r="I99" s="52"/>
      <c r="J99" s="52"/>
      <c r="K99" s="53" t="s">
        <v>196</v>
      </c>
      <c r="L99" s="53"/>
      <c r="M99" s="54"/>
    </row>
    <row r="100" spans="2:13" s="8" customFormat="1" ht="46.75" customHeight="1">
      <c r="B100" s="55"/>
      <c r="C100" s="85"/>
      <c r="D100" s="39" t="s">
        <v>197</v>
      </c>
      <c r="E100" s="39" t="s">
        <v>198</v>
      </c>
      <c r="F100" s="39" t="s">
        <v>199</v>
      </c>
      <c r="G100" s="52" t="s">
        <v>93</v>
      </c>
      <c r="H100" s="52"/>
      <c r="I100" s="52"/>
      <c r="J100" s="52"/>
      <c r="K100" s="53" t="s">
        <v>200</v>
      </c>
      <c r="L100" s="53"/>
      <c r="M100" s="54"/>
    </row>
    <row r="101" spans="2:13" s="8" customFormat="1" ht="90" customHeight="1">
      <c r="B101" s="55" t="s">
        <v>109</v>
      </c>
      <c r="C101" s="36" t="s">
        <v>201</v>
      </c>
      <c r="D101" s="39" t="s">
        <v>202</v>
      </c>
      <c r="E101" s="39" t="s">
        <v>203</v>
      </c>
      <c r="F101" s="39" t="s">
        <v>204</v>
      </c>
      <c r="G101" s="52" t="s">
        <v>164</v>
      </c>
      <c r="H101" s="52"/>
      <c r="I101" s="52"/>
      <c r="J101" s="52"/>
      <c r="K101" s="53" t="s">
        <v>205</v>
      </c>
      <c r="L101" s="53"/>
      <c r="M101" s="54"/>
    </row>
    <row r="102" spans="2:13" s="8" customFormat="1" ht="81" customHeight="1">
      <c r="B102" s="55"/>
      <c r="C102" s="36" t="s">
        <v>206</v>
      </c>
      <c r="D102" s="39" t="s">
        <v>207</v>
      </c>
      <c r="E102" s="39" t="s">
        <v>208</v>
      </c>
      <c r="F102" s="39" t="s">
        <v>209</v>
      </c>
      <c r="G102" s="52" t="s">
        <v>210</v>
      </c>
      <c r="H102" s="52"/>
      <c r="I102" s="52"/>
      <c r="J102" s="52"/>
      <c r="K102" s="53" t="s">
        <v>211</v>
      </c>
      <c r="L102" s="53"/>
      <c r="M102" s="54"/>
    </row>
    <row r="103" spans="2:13" s="8" customFormat="1" ht="97.25" customHeight="1">
      <c r="B103" s="55"/>
      <c r="C103" s="36" t="s">
        <v>206</v>
      </c>
      <c r="D103" s="39" t="s">
        <v>212</v>
      </c>
      <c r="E103" s="39" t="s">
        <v>213</v>
      </c>
      <c r="F103" s="39" t="s">
        <v>209</v>
      </c>
      <c r="G103" s="52" t="s">
        <v>164</v>
      </c>
      <c r="H103" s="52"/>
      <c r="I103" s="52"/>
      <c r="J103" s="52"/>
      <c r="K103" s="53" t="s">
        <v>214</v>
      </c>
      <c r="L103" s="53"/>
      <c r="M103" s="54"/>
    </row>
    <row r="104" spans="2:13" s="8" customFormat="1" ht="66.5" customHeight="1">
      <c r="B104" s="55"/>
      <c r="C104" s="36" t="s">
        <v>206</v>
      </c>
      <c r="D104" s="39" t="s">
        <v>215</v>
      </c>
      <c r="E104" s="39" t="s">
        <v>216</v>
      </c>
      <c r="F104" s="39" t="s">
        <v>217</v>
      </c>
      <c r="G104" s="52" t="s">
        <v>218</v>
      </c>
      <c r="H104" s="52"/>
      <c r="I104" s="52"/>
      <c r="J104" s="52"/>
      <c r="K104" s="53" t="s">
        <v>219</v>
      </c>
      <c r="L104" s="53"/>
      <c r="M104" s="54"/>
    </row>
    <row r="105" spans="2:13" s="8" customFormat="1" ht="102">
      <c r="B105" s="55"/>
      <c r="C105" s="36" t="s">
        <v>220</v>
      </c>
      <c r="D105" s="39" t="s">
        <v>221</v>
      </c>
      <c r="E105" s="39" t="s">
        <v>222</v>
      </c>
      <c r="F105" s="39" t="s">
        <v>223</v>
      </c>
      <c r="G105" s="52" t="s">
        <v>224</v>
      </c>
      <c r="H105" s="52"/>
      <c r="I105" s="52"/>
      <c r="J105" s="52"/>
      <c r="K105" s="53" t="s">
        <v>225</v>
      </c>
      <c r="L105" s="56"/>
      <c r="M105" s="57"/>
    </row>
    <row r="106" spans="2:13" s="8" customFormat="1" ht="171" thickBot="1">
      <c r="B106" s="45" t="s">
        <v>135</v>
      </c>
      <c r="C106" s="43" t="s">
        <v>226</v>
      </c>
      <c r="D106" s="43" t="s">
        <v>227</v>
      </c>
      <c r="E106" s="43" t="s">
        <v>228</v>
      </c>
      <c r="F106" s="43" t="s">
        <v>229</v>
      </c>
      <c r="G106" s="49" t="s">
        <v>230</v>
      </c>
      <c r="H106" s="49"/>
      <c r="I106" s="49"/>
      <c r="J106" s="49"/>
      <c r="K106" s="48" t="s">
        <v>231</v>
      </c>
      <c r="L106" s="49"/>
      <c r="M106" s="50"/>
    </row>
    <row r="108" spans="2:13" ht="42" customHeight="1">
      <c r="B108" s="51" t="s">
        <v>232</v>
      </c>
      <c r="C108" s="51"/>
      <c r="D108" s="51"/>
      <c r="E108" s="51"/>
      <c r="F108" s="51"/>
      <c r="G108" s="51"/>
      <c r="H108" s="51"/>
      <c r="I108" s="51"/>
      <c r="J108" s="51"/>
      <c r="K108" s="51"/>
      <c r="L108" s="51"/>
      <c r="M108" s="51"/>
    </row>
    <row r="110" spans="2:13" ht="48" customHeight="1">
      <c r="B110" s="80" t="s">
        <v>6</v>
      </c>
      <c r="C110" s="81"/>
      <c r="D110" s="82" t="s">
        <v>233</v>
      </c>
      <c r="E110" s="83"/>
      <c r="F110" s="83"/>
      <c r="G110" s="83"/>
      <c r="H110" s="83"/>
      <c r="I110" s="83"/>
      <c r="J110" s="83"/>
      <c r="K110" s="83"/>
      <c r="L110" s="83"/>
      <c r="M110" s="84"/>
    </row>
    <row r="111" spans="2:13" ht="32" customHeight="1">
      <c r="B111" s="72" t="s">
        <v>76</v>
      </c>
      <c r="C111" s="73"/>
      <c r="D111" s="74" t="s">
        <v>234</v>
      </c>
      <c r="E111" s="75"/>
      <c r="F111" s="75"/>
      <c r="G111" s="75"/>
      <c r="H111" s="75"/>
      <c r="I111" s="75"/>
      <c r="J111" s="75"/>
      <c r="K111" s="75"/>
      <c r="L111" s="75"/>
      <c r="M111" s="76"/>
    </row>
    <row r="112" spans="2:13" ht="32" customHeight="1">
      <c r="B112" s="72" t="s">
        <v>235</v>
      </c>
      <c r="C112" s="73"/>
      <c r="D112" s="77" t="s">
        <v>236</v>
      </c>
      <c r="E112" s="78"/>
      <c r="F112" s="78"/>
      <c r="G112" s="78"/>
      <c r="H112" s="78"/>
      <c r="I112" s="78"/>
      <c r="J112" s="78"/>
      <c r="K112" s="78"/>
      <c r="L112" s="78"/>
      <c r="M112" s="79"/>
    </row>
    <row r="113" spans="2:13" ht="58" customHeight="1">
      <c r="B113" s="72" t="s">
        <v>288</v>
      </c>
      <c r="C113" s="73"/>
      <c r="D113" s="74" t="s">
        <v>237</v>
      </c>
      <c r="E113" s="75"/>
      <c r="F113" s="75"/>
      <c r="G113" s="75"/>
      <c r="H113" s="75"/>
      <c r="I113" s="75"/>
      <c r="J113" s="75"/>
      <c r="K113" s="75"/>
      <c r="L113" s="75"/>
      <c r="M113" s="76"/>
    </row>
    <row r="114" spans="2:13" ht="56" customHeight="1" thickBot="1">
      <c r="B114" s="58" t="s">
        <v>289</v>
      </c>
      <c r="C114" s="59"/>
      <c r="D114" s="60" t="s">
        <v>238</v>
      </c>
      <c r="E114" s="61"/>
      <c r="F114" s="61"/>
      <c r="G114" s="61"/>
      <c r="H114" s="61"/>
      <c r="I114" s="61"/>
      <c r="J114" s="61"/>
      <c r="K114" s="61"/>
      <c r="L114" s="61"/>
      <c r="M114" s="62"/>
    </row>
    <row r="116" spans="2:13" ht="21">
      <c r="B116" s="7" t="s">
        <v>239</v>
      </c>
    </row>
    <row r="117" spans="2:13" ht="17" thickBot="1"/>
    <row r="118" spans="2:13" ht="41" customHeight="1">
      <c r="B118" s="63" t="s">
        <v>79</v>
      </c>
      <c r="C118" s="65" t="s">
        <v>80</v>
      </c>
      <c r="D118" s="67" t="s">
        <v>143</v>
      </c>
      <c r="E118" s="68"/>
      <c r="F118" s="68"/>
      <c r="G118" s="68" t="s">
        <v>82</v>
      </c>
      <c r="H118" s="68"/>
      <c r="I118" s="68"/>
      <c r="J118" s="68"/>
      <c r="K118" s="68"/>
      <c r="L118" s="68"/>
      <c r="M118" s="69"/>
    </row>
    <row r="119" spans="2:13" ht="17">
      <c r="B119" s="64"/>
      <c r="C119" s="66"/>
      <c r="D119" s="38" t="s">
        <v>83</v>
      </c>
      <c r="E119" s="38" t="s">
        <v>84</v>
      </c>
      <c r="F119" s="38" t="s">
        <v>85</v>
      </c>
      <c r="G119" s="70" t="s">
        <v>86</v>
      </c>
      <c r="H119" s="70"/>
      <c r="I119" s="70"/>
      <c r="J119" s="70"/>
      <c r="K119" s="70" t="s">
        <v>87</v>
      </c>
      <c r="L119" s="70"/>
      <c r="M119" s="71"/>
    </row>
    <row r="120" spans="2:13" s="8" customFormat="1" ht="83.5" customHeight="1">
      <c r="B120" s="55" t="s">
        <v>88</v>
      </c>
      <c r="C120" s="53" t="s">
        <v>240</v>
      </c>
      <c r="D120" s="39" t="s">
        <v>241</v>
      </c>
      <c r="E120" s="39" t="s">
        <v>242</v>
      </c>
      <c r="F120" s="39" t="s">
        <v>243</v>
      </c>
      <c r="G120" s="52" t="s">
        <v>93</v>
      </c>
      <c r="H120" s="52"/>
      <c r="I120" s="52"/>
      <c r="J120" s="52"/>
      <c r="K120" s="53" t="s">
        <v>244</v>
      </c>
      <c r="L120" s="53"/>
      <c r="M120" s="54"/>
    </row>
    <row r="121" spans="2:13" s="8" customFormat="1" ht="108.5" customHeight="1">
      <c r="B121" s="55"/>
      <c r="C121" s="53"/>
      <c r="D121" s="39" t="s">
        <v>245</v>
      </c>
      <c r="E121" s="39" t="s">
        <v>246</v>
      </c>
      <c r="F121" s="39" t="s">
        <v>243</v>
      </c>
      <c r="G121" s="52" t="s">
        <v>93</v>
      </c>
      <c r="H121" s="52"/>
      <c r="I121" s="52"/>
      <c r="J121" s="52"/>
      <c r="K121" s="53" t="s">
        <v>247</v>
      </c>
      <c r="L121" s="53"/>
      <c r="M121" s="54"/>
    </row>
    <row r="122" spans="2:13" s="8" customFormat="1" ht="75" customHeight="1">
      <c r="B122" s="55"/>
      <c r="C122" s="53"/>
      <c r="D122" s="39" t="s">
        <v>248</v>
      </c>
      <c r="E122" s="39" t="s">
        <v>249</v>
      </c>
      <c r="F122" s="39" t="s">
        <v>250</v>
      </c>
      <c r="G122" s="52" t="s">
        <v>93</v>
      </c>
      <c r="H122" s="52"/>
      <c r="I122" s="52"/>
      <c r="J122" s="52"/>
      <c r="K122" s="53" t="s">
        <v>251</v>
      </c>
      <c r="L122" s="53"/>
      <c r="M122" s="54"/>
    </row>
    <row r="123" spans="2:13" s="8" customFormat="1" ht="54" customHeight="1">
      <c r="B123" s="55"/>
      <c r="C123" s="53"/>
      <c r="D123" s="39" t="s">
        <v>252</v>
      </c>
      <c r="E123" s="39" t="s">
        <v>253</v>
      </c>
      <c r="F123" s="39" t="s">
        <v>254</v>
      </c>
      <c r="G123" s="52" t="s">
        <v>93</v>
      </c>
      <c r="H123" s="52"/>
      <c r="I123" s="52"/>
      <c r="J123" s="52"/>
      <c r="K123" s="53" t="s">
        <v>255</v>
      </c>
      <c r="L123" s="53"/>
      <c r="M123" s="54"/>
    </row>
    <row r="124" spans="2:13" s="8" customFormat="1" ht="93.5" customHeight="1">
      <c r="B124" s="55"/>
      <c r="C124" s="53"/>
      <c r="D124" s="39" t="s">
        <v>256</v>
      </c>
      <c r="E124" s="39" t="s">
        <v>257</v>
      </c>
      <c r="F124" s="39" t="s">
        <v>258</v>
      </c>
      <c r="G124" s="52" t="s">
        <v>93</v>
      </c>
      <c r="H124" s="52"/>
      <c r="I124" s="52"/>
      <c r="J124" s="52"/>
      <c r="K124" s="53" t="s">
        <v>259</v>
      </c>
      <c r="L124" s="53"/>
      <c r="M124" s="54"/>
    </row>
    <row r="125" spans="2:13" s="8" customFormat="1" ht="103.25" customHeight="1">
      <c r="B125" s="55"/>
      <c r="C125" s="53"/>
      <c r="D125" s="39" t="s">
        <v>260</v>
      </c>
      <c r="E125" s="39" t="s">
        <v>261</v>
      </c>
      <c r="F125" s="39" t="s">
        <v>262</v>
      </c>
      <c r="G125" s="52" t="s">
        <v>93</v>
      </c>
      <c r="H125" s="52"/>
      <c r="I125" s="52"/>
      <c r="J125" s="52"/>
      <c r="K125" s="53" t="s">
        <v>263</v>
      </c>
      <c r="L125" s="53"/>
      <c r="M125" s="54"/>
    </row>
    <row r="126" spans="2:13" s="8" customFormat="1" ht="81" customHeight="1">
      <c r="B126" s="55"/>
      <c r="C126" s="39" t="s">
        <v>264</v>
      </c>
      <c r="D126" s="39" t="s">
        <v>265</v>
      </c>
      <c r="E126" s="39" t="s">
        <v>266</v>
      </c>
      <c r="F126" s="39" t="s">
        <v>267</v>
      </c>
      <c r="G126" s="52" t="s">
        <v>93</v>
      </c>
      <c r="H126" s="52"/>
      <c r="I126" s="52"/>
      <c r="J126" s="52"/>
      <c r="K126" s="53" t="s">
        <v>268</v>
      </c>
      <c r="L126" s="53"/>
      <c r="M126" s="54"/>
    </row>
    <row r="127" spans="2:13" s="8" customFormat="1" ht="78" customHeight="1">
      <c r="B127" s="55" t="s">
        <v>109</v>
      </c>
      <c r="C127" s="53" t="s">
        <v>110</v>
      </c>
      <c r="D127" s="39" t="s">
        <v>269</v>
      </c>
      <c r="E127" s="39" t="s">
        <v>270</v>
      </c>
      <c r="F127" s="39" t="s">
        <v>271</v>
      </c>
      <c r="G127" s="52" t="s">
        <v>93</v>
      </c>
      <c r="H127" s="52"/>
      <c r="I127" s="52"/>
      <c r="J127" s="52"/>
      <c r="K127" s="53" t="s">
        <v>272</v>
      </c>
      <c r="L127" s="53"/>
      <c r="M127" s="54"/>
    </row>
    <row r="128" spans="2:13" s="8" customFormat="1" ht="119">
      <c r="B128" s="55"/>
      <c r="C128" s="53"/>
      <c r="D128" s="39" t="s">
        <v>273</v>
      </c>
      <c r="E128" s="39" t="s">
        <v>274</v>
      </c>
      <c r="F128" s="39" t="s">
        <v>275</v>
      </c>
      <c r="G128" s="52" t="s">
        <v>276</v>
      </c>
      <c r="H128" s="52"/>
      <c r="I128" s="52"/>
      <c r="J128" s="52"/>
      <c r="K128" s="53" t="s">
        <v>277</v>
      </c>
      <c r="L128" s="56"/>
      <c r="M128" s="57"/>
    </row>
    <row r="129" spans="2:13" s="8" customFormat="1" ht="99" customHeight="1" thickBot="1">
      <c r="B129" s="45" t="s">
        <v>135</v>
      </c>
      <c r="C129" s="43" t="s">
        <v>136</v>
      </c>
      <c r="D129" s="43" t="s">
        <v>278</v>
      </c>
      <c r="E129" s="43" t="s">
        <v>279</v>
      </c>
      <c r="F129" s="46" t="s">
        <v>151</v>
      </c>
      <c r="G129" s="47" t="s">
        <v>93</v>
      </c>
      <c r="H129" s="47"/>
      <c r="I129" s="47"/>
      <c r="J129" s="47"/>
      <c r="K129" s="48" t="s">
        <v>280</v>
      </c>
      <c r="L129" s="49"/>
      <c r="M129" s="50"/>
    </row>
  </sheetData>
  <mergeCells count="178">
    <mergeCell ref="B11:C11"/>
    <mergeCell ref="D11:M11"/>
    <mergeCell ref="B16:B18"/>
    <mergeCell ref="C16:G18"/>
    <mergeCell ref="H16:M16"/>
    <mergeCell ref="H17:J18"/>
    <mergeCell ref="K17:M18"/>
    <mergeCell ref="B3:M3"/>
    <mergeCell ref="B4:M4"/>
    <mergeCell ref="F5:G5"/>
    <mergeCell ref="B9:C9"/>
    <mergeCell ref="D9:M9"/>
    <mergeCell ref="B10:C10"/>
    <mergeCell ref="D10:M10"/>
    <mergeCell ref="C21:G21"/>
    <mergeCell ref="H21:J21"/>
    <mergeCell ref="K21:M21"/>
    <mergeCell ref="C22:G22"/>
    <mergeCell ref="H22:J22"/>
    <mergeCell ref="K22:M22"/>
    <mergeCell ref="C19:G19"/>
    <mergeCell ref="H19:J19"/>
    <mergeCell ref="K19:M19"/>
    <mergeCell ref="C20:G20"/>
    <mergeCell ref="H20:J20"/>
    <mergeCell ref="K20:M20"/>
    <mergeCell ref="C25:G25"/>
    <mergeCell ref="H25:J25"/>
    <mergeCell ref="K25:M25"/>
    <mergeCell ref="B30:M30"/>
    <mergeCell ref="B35:H35"/>
    <mergeCell ref="B36:M36"/>
    <mergeCell ref="C23:G23"/>
    <mergeCell ref="H23:J23"/>
    <mergeCell ref="K23:M23"/>
    <mergeCell ref="C24:G24"/>
    <mergeCell ref="H24:J24"/>
    <mergeCell ref="K24:M24"/>
    <mergeCell ref="B54:B55"/>
    <mergeCell ref="C54:C55"/>
    <mergeCell ref="D54:F54"/>
    <mergeCell ref="G54:M54"/>
    <mergeCell ref="G55:J55"/>
    <mergeCell ref="K55:M55"/>
    <mergeCell ref="B48:C48"/>
    <mergeCell ref="D48:M48"/>
    <mergeCell ref="B49:C49"/>
    <mergeCell ref="D49:M49"/>
    <mergeCell ref="B50:C50"/>
    <mergeCell ref="D50:M50"/>
    <mergeCell ref="K63:M63"/>
    <mergeCell ref="G64:J64"/>
    <mergeCell ref="K64:M64"/>
    <mergeCell ref="G65:J65"/>
    <mergeCell ref="K65:M65"/>
    <mergeCell ref="G59:J59"/>
    <mergeCell ref="K59:M59"/>
    <mergeCell ref="B60:B64"/>
    <mergeCell ref="G60:J60"/>
    <mergeCell ref="K60:M60"/>
    <mergeCell ref="G61:J61"/>
    <mergeCell ref="K61:M61"/>
    <mergeCell ref="G62:J62"/>
    <mergeCell ref="K62:M62"/>
    <mergeCell ref="G63:J63"/>
    <mergeCell ref="B56:B59"/>
    <mergeCell ref="G56:J56"/>
    <mergeCell ref="K56:M56"/>
    <mergeCell ref="D57:D58"/>
    <mergeCell ref="G57:J57"/>
    <mergeCell ref="K57:M57"/>
    <mergeCell ref="G58:J58"/>
    <mergeCell ref="K58:M58"/>
    <mergeCell ref="B75:B76"/>
    <mergeCell ref="C75:C76"/>
    <mergeCell ref="D75:F75"/>
    <mergeCell ref="G75:M75"/>
    <mergeCell ref="G76:J76"/>
    <mergeCell ref="K76:M76"/>
    <mergeCell ref="B69:C69"/>
    <mergeCell ref="D69:M69"/>
    <mergeCell ref="B70:C70"/>
    <mergeCell ref="D70:M70"/>
    <mergeCell ref="B71:C71"/>
    <mergeCell ref="D71:M71"/>
    <mergeCell ref="B89:C89"/>
    <mergeCell ref="D89:M89"/>
    <mergeCell ref="B90:C90"/>
    <mergeCell ref="D90:M90"/>
    <mergeCell ref="B91:C91"/>
    <mergeCell ref="D91:M91"/>
    <mergeCell ref="K80:M80"/>
    <mergeCell ref="G81:J81"/>
    <mergeCell ref="K81:M81"/>
    <mergeCell ref="B82:B84"/>
    <mergeCell ref="G82:J82"/>
    <mergeCell ref="K82:M82"/>
    <mergeCell ref="G83:J83"/>
    <mergeCell ref="K83:M83"/>
    <mergeCell ref="G84:J84"/>
    <mergeCell ref="K84:M84"/>
    <mergeCell ref="B77:B80"/>
    <mergeCell ref="G77:J77"/>
    <mergeCell ref="K77:M77"/>
    <mergeCell ref="G78:J78"/>
    <mergeCell ref="K78:M78"/>
    <mergeCell ref="G79:J79"/>
    <mergeCell ref="K79:M79"/>
    <mergeCell ref="G80:J80"/>
    <mergeCell ref="B98:B100"/>
    <mergeCell ref="C98:C100"/>
    <mergeCell ref="G98:J98"/>
    <mergeCell ref="K98:M98"/>
    <mergeCell ref="G99:J99"/>
    <mergeCell ref="K99:M99"/>
    <mergeCell ref="G100:J100"/>
    <mergeCell ref="K100:M100"/>
    <mergeCell ref="B96:B97"/>
    <mergeCell ref="C96:C97"/>
    <mergeCell ref="D96:F96"/>
    <mergeCell ref="G96:M96"/>
    <mergeCell ref="G97:J97"/>
    <mergeCell ref="K97:M97"/>
    <mergeCell ref="B111:C111"/>
    <mergeCell ref="D111:M111"/>
    <mergeCell ref="B112:C112"/>
    <mergeCell ref="D112:M112"/>
    <mergeCell ref="B113:C113"/>
    <mergeCell ref="D113:M113"/>
    <mergeCell ref="K105:M105"/>
    <mergeCell ref="G106:J106"/>
    <mergeCell ref="K106:M106"/>
    <mergeCell ref="B108:M108"/>
    <mergeCell ref="B110:C110"/>
    <mergeCell ref="D110:M110"/>
    <mergeCell ref="B101:B105"/>
    <mergeCell ref="G101:J101"/>
    <mergeCell ref="K101:M101"/>
    <mergeCell ref="G102:J102"/>
    <mergeCell ref="K102:M102"/>
    <mergeCell ref="G103:J103"/>
    <mergeCell ref="K103:M103"/>
    <mergeCell ref="G104:J104"/>
    <mergeCell ref="K104:M104"/>
    <mergeCell ref="G105:J105"/>
    <mergeCell ref="K122:M122"/>
    <mergeCell ref="B114:C114"/>
    <mergeCell ref="D114:M114"/>
    <mergeCell ref="B118:B119"/>
    <mergeCell ref="C118:C119"/>
    <mergeCell ref="D118:F118"/>
    <mergeCell ref="G118:M118"/>
    <mergeCell ref="G119:J119"/>
    <mergeCell ref="K119:M119"/>
    <mergeCell ref="G129:J129"/>
    <mergeCell ref="K129:M129"/>
    <mergeCell ref="B67:L67"/>
    <mergeCell ref="G126:J126"/>
    <mergeCell ref="K126:M126"/>
    <mergeCell ref="B127:B128"/>
    <mergeCell ref="C127:C128"/>
    <mergeCell ref="G127:J127"/>
    <mergeCell ref="K127:M127"/>
    <mergeCell ref="G128:J128"/>
    <mergeCell ref="K128:M128"/>
    <mergeCell ref="G123:J123"/>
    <mergeCell ref="K123:M123"/>
    <mergeCell ref="G124:J124"/>
    <mergeCell ref="K124:M124"/>
    <mergeCell ref="G125:J125"/>
    <mergeCell ref="K125:M125"/>
    <mergeCell ref="B120:B126"/>
    <mergeCell ref="C120:C125"/>
    <mergeCell ref="G120:J120"/>
    <mergeCell ref="K120:M120"/>
    <mergeCell ref="G121:J121"/>
    <mergeCell ref="K121:M121"/>
    <mergeCell ref="G122:J1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8FBA1-8EC8-484E-9180-3332AE0906A6}">
  <sheetPr>
    <tabColor rgb="FF002060"/>
  </sheetPr>
  <dimension ref="B2:K53"/>
  <sheetViews>
    <sheetView showGridLines="0" workbookViewId="0">
      <selection sqref="A1:XFD1048576"/>
    </sheetView>
  </sheetViews>
  <sheetFormatPr baseColWidth="10" defaultColWidth="11.1640625" defaultRowHeight="16"/>
  <cols>
    <col min="1" max="1" width="8.6640625" customWidth="1"/>
    <col min="2" max="2" width="57.83203125" customWidth="1"/>
    <col min="3" max="3" width="17.6640625" customWidth="1"/>
    <col min="4" max="4" width="14.83203125" customWidth="1"/>
    <col min="5" max="5" width="15" customWidth="1"/>
    <col min="6" max="6" width="15.83203125" customWidth="1"/>
    <col min="7" max="8" width="14.83203125" customWidth="1"/>
    <col min="9" max="9" width="21.83203125" style="141" customWidth="1"/>
    <col min="10" max="10" width="26.5" style="142" customWidth="1"/>
    <col min="11" max="11" width="10.1640625" style="142" customWidth="1"/>
  </cols>
  <sheetData>
    <row r="2" spans="2:10" ht="37">
      <c r="B2" s="139" t="s">
        <v>290</v>
      </c>
      <c r="C2" s="140"/>
    </row>
    <row r="3" spans="2:10" ht="26">
      <c r="B3" s="143" t="s">
        <v>291</v>
      </c>
      <c r="C3" s="144"/>
    </row>
    <row r="4" spans="2:10" ht="21">
      <c r="B4" s="145" t="s">
        <v>292</v>
      </c>
      <c r="C4" s="146"/>
      <c r="G4" s="147"/>
      <c r="H4" s="148"/>
    </row>
    <row r="5" spans="2:10">
      <c r="G5" s="147"/>
      <c r="H5" s="148"/>
    </row>
    <row r="6" spans="2:10" ht="17" thickBot="1">
      <c r="G6" s="149"/>
      <c r="H6" s="148"/>
    </row>
    <row r="7" spans="2:10" ht="34">
      <c r="B7" s="150" t="s">
        <v>293</v>
      </c>
      <c r="C7" s="151" t="s">
        <v>294</v>
      </c>
      <c r="D7" s="152" t="s">
        <v>295</v>
      </c>
      <c r="E7" s="153"/>
      <c r="F7" s="153"/>
      <c r="G7" s="154"/>
      <c r="H7" s="155"/>
      <c r="I7" s="156" t="s">
        <v>296</v>
      </c>
      <c r="J7" s="157" t="s">
        <v>297</v>
      </c>
    </row>
    <row r="8" spans="2:10" s="148" customFormat="1" ht="17" thickBot="1">
      <c r="B8" s="158"/>
      <c r="C8" s="159"/>
      <c r="D8" s="160" t="s">
        <v>298</v>
      </c>
      <c r="E8" s="161" t="s">
        <v>299</v>
      </c>
      <c r="F8" s="161" t="s">
        <v>300</v>
      </c>
      <c r="G8" s="162" t="s">
        <v>102</v>
      </c>
      <c r="H8" s="162" t="s">
        <v>301</v>
      </c>
      <c r="I8" s="163" t="s">
        <v>302</v>
      </c>
      <c r="J8" s="164" t="s">
        <v>303</v>
      </c>
    </row>
    <row r="9" spans="2:10" ht="24" customHeight="1">
      <c r="B9" s="165" t="s">
        <v>304</v>
      </c>
      <c r="C9" s="166"/>
      <c r="D9" s="166"/>
      <c r="E9" s="166"/>
      <c r="F9" s="166"/>
      <c r="G9" s="166"/>
      <c r="H9" s="166"/>
      <c r="I9" s="167"/>
      <c r="J9" s="168"/>
    </row>
    <row r="10" spans="2:10" ht="17">
      <c r="B10" s="169" t="s">
        <v>305</v>
      </c>
      <c r="C10" s="170" t="s">
        <v>306</v>
      </c>
      <c r="D10" s="171"/>
      <c r="E10" s="171"/>
      <c r="F10" s="171">
        <v>690577</v>
      </c>
      <c r="G10" s="171"/>
      <c r="H10" s="171"/>
      <c r="I10" s="172">
        <v>20</v>
      </c>
      <c r="J10" s="173">
        <f>I10*(D10+E10+F10+G10+H10)</f>
        <v>13811540</v>
      </c>
    </row>
    <row r="11" spans="2:10" ht="17">
      <c r="B11" s="169" t="s">
        <v>307</v>
      </c>
      <c r="C11" s="170" t="s">
        <v>306</v>
      </c>
      <c r="D11" s="171"/>
      <c r="E11" s="171"/>
      <c r="F11" s="171">
        <v>690577</v>
      </c>
      <c r="G11" s="171">
        <v>118237</v>
      </c>
      <c r="H11" s="171"/>
      <c r="I11" s="172">
        <v>10</v>
      </c>
      <c r="J11" s="173">
        <f t="shared" ref="J11:J12" si="0">I11*(D11+E11+F11+G11+H11)</f>
        <v>8088140</v>
      </c>
    </row>
    <row r="12" spans="2:10" ht="17">
      <c r="B12" s="174" t="s">
        <v>308</v>
      </c>
      <c r="C12" s="170" t="s">
        <v>306</v>
      </c>
      <c r="D12" s="171"/>
      <c r="E12" s="171"/>
      <c r="F12" s="171">
        <v>32820</v>
      </c>
      <c r="G12" s="171"/>
      <c r="H12" s="171"/>
      <c r="I12" s="172">
        <v>60</v>
      </c>
      <c r="J12" s="173">
        <f t="shared" si="0"/>
        <v>1969200</v>
      </c>
    </row>
    <row r="13" spans="2:10" ht="34">
      <c r="B13" s="169" t="s">
        <v>309</v>
      </c>
      <c r="C13" s="170" t="s">
        <v>109</v>
      </c>
      <c r="D13" s="171"/>
      <c r="E13" s="171"/>
      <c r="F13" s="171"/>
      <c r="G13" s="171"/>
      <c r="H13" s="171">
        <v>7</v>
      </c>
      <c r="I13" s="172">
        <v>950000</v>
      </c>
      <c r="J13" s="173">
        <f>I13*(D13+E13+F13+G13+H13)</f>
        <v>6650000</v>
      </c>
    </row>
    <row r="14" spans="2:10" ht="17">
      <c r="B14" s="175" t="s">
        <v>310</v>
      </c>
      <c r="C14" s="170" t="s">
        <v>109</v>
      </c>
      <c r="D14" s="171"/>
      <c r="E14" s="171"/>
      <c r="F14" s="171">
        <v>690577</v>
      </c>
      <c r="G14" s="171"/>
      <c r="H14" s="171"/>
      <c r="I14" s="172">
        <v>7</v>
      </c>
      <c r="J14" s="173">
        <f t="shared" ref="J14:J18" si="1">I14*(D14+E14+F14+G14+H14)</f>
        <v>4834039</v>
      </c>
    </row>
    <row r="15" spans="2:10" ht="34">
      <c r="B15" s="175" t="s">
        <v>311</v>
      </c>
      <c r="C15" s="170" t="s">
        <v>109</v>
      </c>
      <c r="D15" s="171"/>
      <c r="E15" s="171"/>
      <c r="F15" s="171">
        <v>32638</v>
      </c>
      <c r="G15" s="171"/>
      <c r="H15" s="171"/>
      <c r="I15" s="172">
        <v>60</v>
      </c>
      <c r="J15" s="173">
        <f t="shared" si="1"/>
        <v>1958280</v>
      </c>
    </row>
    <row r="16" spans="2:10" ht="17">
      <c r="B16" s="175" t="s">
        <v>126</v>
      </c>
      <c r="C16" s="170" t="s">
        <v>109</v>
      </c>
      <c r="D16" s="171"/>
      <c r="E16" s="171"/>
      <c r="F16" s="171"/>
      <c r="G16" s="171"/>
      <c r="H16" s="171">
        <v>750</v>
      </c>
      <c r="I16" s="172">
        <v>2000</v>
      </c>
      <c r="J16" s="173">
        <f t="shared" si="1"/>
        <v>1500000</v>
      </c>
    </row>
    <row r="17" spans="2:10" ht="34">
      <c r="B17" s="175" t="s">
        <v>132</v>
      </c>
      <c r="C17" s="170" t="s">
        <v>109</v>
      </c>
      <c r="D17" s="171"/>
      <c r="E17" s="171"/>
      <c r="F17" s="171">
        <v>690577</v>
      </c>
      <c r="G17" s="171"/>
      <c r="H17" s="171"/>
      <c r="I17" s="172">
        <v>15</v>
      </c>
      <c r="J17" s="173">
        <f t="shared" si="1"/>
        <v>10358655</v>
      </c>
    </row>
    <row r="18" spans="2:10" ht="34">
      <c r="B18" s="169" t="s">
        <v>312</v>
      </c>
      <c r="C18" s="170" t="s">
        <v>135</v>
      </c>
      <c r="D18" s="171"/>
      <c r="E18" s="171"/>
      <c r="F18" s="171"/>
      <c r="G18" s="171">
        <v>8346</v>
      </c>
      <c r="H18" s="171"/>
      <c r="I18" s="172">
        <v>300</v>
      </c>
      <c r="J18" s="173">
        <f t="shared" si="1"/>
        <v>2503800</v>
      </c>
    </row>
    <row r="19" spans="2:10" ht="20" thickBot="1">
      <c r="B19" s="176" t="s">
        <v>313</v>
      </c>
      <c r="C19" s="177"/>
      <c r="D19" s="178"/>
      <c r="E19" s="178"/>
      <c r="F19" s="178"/>
      <c r="G19" s="178"/>
      <c r="H19" s="178"/>
      <c r="I19" s="179"/>
      <c r="J19" s="180">
        <f>SUM(J10:J18)</f>
        <v>51673654</v>
      </c>
    </row>
    <row r="20" spans="2:10" ht="37.25" customHeight="1">
      <c r="B20" s="165" t="s">
        <v>314</v>
      </c>
      <c r="C20" s="166"/>
      <c r="D20" s="181"/>
      <c r="E20" s="181"/>
      <c r="F20" s="181"/>
      <c r="G20" s="181"/>
      <c r="H20" s="181"/>
      <c r="I20" s="167"/>
      <c r="J20" s="182"/>
    </row>
    <row r="21" spans="2:10" ht="51">
      <c r="B21" s="183" t="s">
        <v>145</v>
      </c>
      <c r="C21" s="184" t="s">
        <v>306</v>
      </c>
      <c r="D21" s="171">
        <v>700000</v>
      </c>
      <c r="E21" s="171">
        <v>1500000</v>
      </c>
      <c r="F21" s="171"/>
      <c r="G21" s="171"/>
      <c r="H21" s="171"/>
      <c r="I21" s="172">
        <v>20</v>
      </c>
      <c r="J21" s="173">
        <f>I21*(D21+E21+F21+G21+H21)</f>
        <v>44000000</v>
      </c>
    </row>
    <row r="22" spans="2:10" ht="34">
      <c r="B22" s="183" t="s">
        <v>149</v>
      </c>
      <c r="C22" s="184" t="s">
        <v>306</v>
      </c>
      <c r="D22" s="171"/>
      <c r="E22" s="171"/>
      <c r="F22" s="171"/>
      <c r="G22" s="171">
        <v>1546</v>
      </c>
      <c r="H22" s="171"/>
      <c r="I22" s="172">
        <v>5000</v>
      </c>
      <c r="J22" s="173">
        <f t="shared" ref="J22:J28" si="2">I22*(D22+E22+F22+G22+H22)</f>
        <v>7730000</v>
      </c>
    </row>
    <row r="23" spans="2:10" ht="51">
      <c r="B23" s="183" t="s">
        <v>154</v>
      </c>
      <c r="C23" s="184" t="s">
        <v>306</v>
      </c>
      <c r="D23" s="171"/>
      <c r="E23" s="171"/>
      <c r="F23" s="171"/>
      <c r="G23" s="171">
        <v>1546</v>
      </c>
      <c r="H23" s="171"/>
      <c r="I23" s="172">
        <v>5000</v>
      </c>
      <c r="J23" s="173">
        <f t="shared" si="2"/>
        <v>7730000</v>
      </c>
    </row>
    <row r="24" spans="2:10" ht="34">
      <c r="B24" s="183" t="s">
        <v>157</v>
      </c>
      <c r="C24" s="184" t="s">
        <v>306</v>
      </c>
      <c r="D24" s="171">
        <v>1600000</v>
      </c>
      <c r="E24" s="171"/>
      <c r="F24" s="171"/>
      <c r="G24" s="171"/>
      <c r="H24" s="171"/>
      <c r="I24" s="172">
        <v>2</v>
      </c>
      <c r="J24" s="173">
        <f t="shared" si="2"/>
        <v>3200000</v>
      </c>
    </row>
    <row r="25" spans="2:10" ht="68">
      <c r="B25" s="183" t="s">
        <v>161</v>
      </c>
      <c r="C25" s="184" t="s">
        <v>109</v>
      </c>
      <c r="D25" s="171"/>
      <c r="E25" s="171"/>
      <c r="F25" s="171"/>
      <c r="G25" s="171"/>
      <c r="H25" s="171">
        <v>35</v>
      </c>
      <c r="I25" s="172">
        <v>250000</v>
      </c>
      <c r="J25" s="173">
        <f t="shared" si="2"/>
        <v>8750000</v>
      </c>
    </row>
    <row r="26" spans="2:10" ht="51">
      <c r="B26" s="183" t="s">
        <v>168</v>
      </c>
      <c r="C26" s="184" t="s">
        <v>166</v>
      </c>
      <c r="D26" s="171"/>
      <c r="E26" s="171"/>
      <c r="F26" s="171"/>
      <c r="G26" s="171">
        <v>750</v>
      </c>
      <c r="H26" s="171"/>
      <c r="I26" s="172">
        <v>20000</v>
      </c>
      <c r="J26" s="173">
        <f t="shared" si="2"/>
        <v>15000000</v>
      </c>
    </row>
    <row r="27" spans="2:10" ht="17">
      <c r="B27" s="183" t="s">
        <v>174</v>
      </c>
      <c r="C27" s="184" t="s">
        <v>166</v>
      </c>
      <c r="D27" s="171"/>
      <c r="E27" s="171"/>
      <c r="F27" s="171"/>
      <c r="G27" s="171">
        <v>3200</v>
      </c>
      <c r="H27" s="171"/>
      <c r="I27" s="172">
        <v>500</v>
      </c>
      <c r="J27" s="173">
        <f t="shared" si="2"/>
        <v>1600000</v>
      </c>
    </row>
    <row r="28" spans="2:10" ht="51">
      <c r="B28" s="183" t="s">
        <v>178</v>
      </c>
      <c r="C28" s="184" t="s">
        <v>166</v>
      </c>
      <c r="D28" s="171"/>
      <c r="E28" s="171">
        <v>160000</v>
      </c>
      <c r="F28" s="171"/>
      <c r="G28" s="171"/>
      <c r="H28" s="171"/>
      <c r="I28" s="172">
        <v>50</v>
      </c>
      <c r="J28" s="173">
        <f t="shared" si="2"/>
        <v>8000000</v>
      </c>
    </row>
    <row r="29" spans="2:10" ht="20" thickBot="1">
      <c r="B29" s="176" t="s">
        <v>313</v>
      </c>
      <c r="C29" s="177"/>
      <c r="D29" s="185"/>
      <c r="E29" s="185"/>
      <c r="F29" s="185"/>
      <c r="G29" s="185"/>
      <c r="H29" s="185"/>
      <c r="I29" s="179"/>
      <c r="J29" s="180">
        <f>SUM(J21:J28)</f>
        <v>96010000</v>
      </c>
    </row>
    <row r="30" spans="2:10" ht="24" customHeight="1">
      <c r="B30" s="165" t="s">
        <v>315</v>
      </c>
      <c r="C30" s="166"/>
      <c r="D30" s="181"/>
      <c r="E30" s="181"/>
      <c r="F30" s="181"/>
      <c r="G30" s="181"/>
      <c r="H30" s="181"/>
      <c r="I30" s="167"/>
      <c r="J30" s="182"/>
    </row>
    <row r="31" spans="2:10" ht="34">
      <c r="B31" s="183" t="s">
        <v>189</v>
      </c>
      <c r="C31" s="184" t="s">
        <v>306</v>
      </c>
      <c r="D31" s="171">
        <v>1450000</v>
      </c>
      <c r="E31" s="171"/>
      <c r="F31" s="171"/>
      <c r="G31" s="171"/>
      <c r="H31" s="171"/>
      <c r="I31" s="172">
        <v>7</v>
      </c>
      <c r="J31" s="173">
        <f>I31*(D31+E31+F31+G31+H31)</f>
        <v>10150000</v>
      </c>
    </row>
    <row r="32" spans="2:10" ht="34">
      <c r="B32" s="183" t="s">
        <v>193</v>
      </c>
      <c r="C32" s="184" t="s">
        <v>306</v>
      </c>
      <c r="D32" s="171"/>
      <c r="E32" s="171"/>
      <c r="F32" s="171"/>
      <c r="G32" s="171"/>
      <c r="H32" s="171">
        <v>7</v>
      </c>
      <c r="I32" s="172">
        <v>45000</v>
      </c>
      <c r="J32" s="173">
        <f t="shared" ref="J32:J39" si="3">I32*(D32+E32+F32+G32+H32)</f>
        <v>315000</v>
      </c>
    </row>
    <row r="33" spans="2:10" ht="34">
      <c r="B33" s="183" t="s">
        <v>316</v>
      </c>
      <c r="C33" s="184" t="s">
        <v>306</v>
      </c>
      <c r="D33" s="171"/>
      <c r="E33" s="171"/>
      <c r="F33" s="171">
        <v>189000</v>
      </c>
      <c r="G33" s="171"/>
      <c r="H33" s="171"/>
      <c r="I33" s="172">
        <v>30</v>
      </c>
      <c r="J33" s="173">
        <f t="shared" si="3"/>
        <v>5670000</v>
      </c>
    </row>
    <row r="34" spans="2:10" ht="68">
      <c r="B34" s="183" t="s">
        <v>202</v>
      </c>
      <c r="C34" s="184" t="s">
        <v>109</v>
      </c>
      <c r="D34" s="171">
        <v>500000</v>
      </c>
      <c r="E34" s="171"/>
      <c r="F34" s="171"/>
      <c r="G34" s="171"/>
      <c r="H34" s="171">
        <v>700</v>
      </c>
      <c r="I34" s="172">
        <v>10</v>
      </c>
      <c r="J34" s="173">
        <f t="shared" si="3"/>
        <v>5007000</v>
      </c>
    </row>
    <row r="35" spans="2:10" ht="51">
      <c r="B35" s="183" t="s">
        <v>207</v>
      </c>
      <c r="C35" s="184" t="s">
        <v>109</v>
      </c>
      <c r="D35" s="171"/>
      <c r="E35" s="171"/>
      <c r="F35" s="171"/>
      <c r="G35" s="171"/>
      <c r="H35" s="171">
        <v>350</v>
      </c>
      <c r="I35" s="172">
        <v>15000</v>
      </c>
      <c r="J35" s="173">
        <f t="shared" si="3"/>
        <v>5250000</v>
      </c>
    </row>
    <row r="36" spans="2:10" ht="51">
      <c r="B36" s="183" t="s">
        <v>212</v>
      </c>
      <c r="C36" s="184" t="s">
        <v>109</v>
      </c>
      <c r="D36" s="171"/>
      <c r="E36" s="171"/>
      <c r="F36" s="171"/>
      <c r="G36" s="171"/>
      <c r="H36" s="171">
        <v>3</v>
      </c>
      <c r="I36" s="172">
        <v>372000</v>
      </c>
      <c r="J36" s="173">
        <f t="shared" si="3"/>
        <v>1116000</v>
      </c>
    </row>
    <row r="37" spans="2:10" ht="68">
      <c r="B37" s="183" t="s">
        <v>215</v>
      </c>
      <c r="C37" s="184" t="s">
        <v>109</v>
      </c>
      <c r="D37" s="171"/>
      <c r="E37" s="171"/>
      <c r="F37" s="171"/>
      <c r="G37" s="171">
        <v>350</v>
      </c>
      <c r="H37" s="171"/>
      <c r="I37" s="172">
        <v>10000</v>
      </c>
      <c r="J37" s="173">
        <f t="shared" si="3"/>
        <v>3500000</v>
      </c>
    </row>
    <row r="38" spans="2:10" ht="17">
      <c r="B38" s="183" t="s">
        <v>317</v>
      </c>
      <c r="C38" s="184" t="s">
        <v>109</v>
      </c>
      <c r="D38" s="171"/>
      <c r="E38" s="171"/>
      <c r="F38" s="171"/>
      <c r="G38" s="171"/>
      <c r="H38" s="171">
        <v>717500</v>
      </c>
      <c r="I38" s="172">
        <v>150</v>
      </c>
      <c r="J38" s="173">
        <f t="shared" si="3"/>
        <v>107625000</v>
      </c>
    </row>
    <row r="39" spans="2:10" ht="34">
      <c r="B39" s="183" t="s">
        <v>227</v>
      </c>
      <c r="C39" s="184" t="s">
        <v>135</v>
      </c>
      <c r="D39" s="171">
        <v>10931</v>
      </c>
      <c r="E39" s="171"/>
      <c r="F39" s="171"/>
      <c r="G39" s="171"/>
      <c r="H39" s="171">
        <v>250000</v>
      </c>
      <c r="I39" s="172">
        <v>99.5</v>
      </c>
      <c r="J39" s="173">
        <f t="shared" si="3"/>
        <v>25962634.5</v>
      </c>
    </row>
    <row r="40" spans="2:10" ht="20" thickBot="1">
      <c r="B40" s="176" t="s">
        <v>313</v>
      </c>
      <c r="C40" s="177"/>
      <c r="D40" s="185"/>
      <c r="E40" s="185"/>
      <c r="F40" s="185"/>
      <c r="G40" s="185"/>
      <c r="H40" s="185"/>
      <c r="I40" s="179"/>
      <c r="J40" s="180">
        <f>SUM(J31:J39)</f>
        <v>164595634.5</v>
      </c>
    </row>
    <row r="41" spans="2:10" ht="29.5" customHeight="1">
      <c r="B41" s="165" t="s">
        <v>318</v>
      </c>
      <c r="C41" s="166"/>
      <c r="D41" s="181"/>
      <c r="E41" s="181"/>
      <c r="F41" s="181"/>
      <c r="G41" s="181"/>
      <c r="H41" s="181"/>
      <c r="I41" s="167"/>
      <c r="J41" s="182"/>
    </row>
    <row r="42" spans="2:10" ht="102">
      <c r="B42" s="183" t="s">
        <v>241</v>
      </c>
      <c r="C42" s="184" t="s">
        <v>306</v>
      </c>
      <c r="D42" s="171"/>
      <c r="E42" s="171"/>
      <c r="F42" s="171"/>
      <c r="G42" s="171"/>
      <c r="H42" s="171">
        <v>1200</v>
      </c>
      <c r="I42" s="172">
        <v>950</v>
      </c>
      <c r="J42" s="173">
        <f>I42*(D42+E42+F42+G42+H42)</f>
        <v>1140000</v>
      </c>
    </row>
    <row r="43" spans="2:10" ht="102">
      <c r="B43" s="183" t="s">
        <v>245</v>
      </c>
      <c r="C43" s="184" t="s">
        <v>306</v>
      </c>
      <c r="D43" s="171">
        <v>160000</v>
      </c>
      <c r="E43" s="171">
        <v>180000</v>
      </c>
      <c r="F43" s="171"/>
      <c r="G43" s="171"/>
      <c r="H43" s="171"/>
      <c r="I43" s="172">
        <v>25</v>
      </c>
      <c r="J43" s="173">
        <f>I43*(D43+E43+F43+G43+H43)</f>
        <v>8500000</v>
      </c>
    </row>
    <row r="44" spans="2:10" ht="102">
      <c r="B44" s="183" t="s">
        <v>248</v>
      </c>
      <c r="C44" s="184" t="s">
        <v>306</v>
      </c>
      <c r="D44" s="171"/>
      <c r="E44" s="171">
        <v>160000</v>
      </c>
      <c r="F44" s="171"/>
      <c r="G44" s="171"/>
      <c r="H44" s="171"/>
      <c r="I44" s="172">
        <v>144</v>
      </c>
      <c r="J44" s="173">
        <f t="shared" ref="J44:J51" si="4">I44*(D44+E44+F44+G44+H44)</f>
        <v>23040000</v>
      </c>
    </row>
    <row r="45" spans="2:10" ht="102">
      <c r="B45" s="183" t="s">
        <v>252</v>
      </c>
      <c r="C45" s="184" t="s">
        <v>306</v>
      </c>
      <c r="D45" s="171"/>
      <c r="E45" s="171">
        <v>340000</v>
      </c>
      <c r="F45" s="171"/>
      <c r="G45" s="171"/>
      <c r="H45" s="171"/>
      <c r="I45" s="172">
        <v>80</v>
      </c>
      <c r="J45" s="173">
        <f t="shared" si="4"/>
        <v>27200000</v>
      </c>
    </row>
    <row r="46" spans="2:10" ht="34">
      <c r="B46" s="183" t="s">
        <v>256</v>
      </c>
      <c r="C46" s="184" t="s">
        <v>306</v>
      </c>
      <c r="D46" s="171"/>
      <c r="E46" s="171"/>
      <c r="F46" s="171"/>
      <c r="G46" s="171"/>
      <c r="H46" s="171">
        <v>400</v>
      </c>
      <c r="I46" s="172">
        <v>5000</v>
      </c>
      <c r="J46" s="173">
        <f t="shared" si="4"/>
        <v>2000000</v>
      </c>
    </row>
    <row r="47" spans="2:10" ht="34">
      <c r="B47" s="183" t="s">
        <v>260</v>
      </c>
      <c r="C47" s="184" t="s">
        <v>306</v>
      </c>
      <c r="D47" s="171"/>
      <c r="E47" s="171"/>
      <c r="F47" s="171"/>
      <c r="G47" s="171"/>
      <c r="H47" s="171">
        <v>4</v>
      </c>
      <c r="I47" s="172">
        <v>50000</v>
      </c>
      <c r="J47" s="173">
        <f t="shared" si="4"/>
        <v>200000</v>
      </c>
    </row>
    <row r="48" spans="2:10" ht="34">
      <c r="B48" s="183" t="s">
        <v>265</v>
      </c>
      <c r="C48" s="184" t="s">
        <v>306</v>
      </c>
      <c r="D48" s="171"/>
      <c r="E48" s="171"/>
      <c r="F48" s="171"/>
      <c r="G48" s="171"/>
      <c r="H48" s="171">
        <v>4</v>
      </c>
      <c r="I48" s="172">
        <v>40000</v>
      </c>
      <c r="J48" s="173">
        <f t="shared" si="4"/>
        <v>160000</v>
      </c>
    </row>
    <row r="49" spans="2:10" ht="34">
      <c r="B49" s="183" t="s">
        <v>269</v>
      </c>
      <c r="C49" s="184" t="s">
        <v>109</v>
      </c>
      <c r="D49" s="171"/>
      <c r="E49" s="171">
        <v>18000</v>
      </c>
      <c r="F49" s="171"/>
      <c r="G49" s="171"/>
      <c r="H49" s="171"/>
      <c r="I49" s="172">
        <v>60</v>
      </c>
      <c r="J49" s="173">
        <f t="shared" si="4"/>
        <v>1080000</v>
      </c>
    </row>
    <row r="50" spans="2:10" ht="51">
      <c r="B50" s="183" t="s">
        <v>273</v>
      </c>
      <c r="C50" s="184" t="s">
        <v>109</v>
      </c>
      <c r="D50" s="171"/>
      <c r="E50" s="171"/>
      <c r="F50" s="171"/>
      <c r="G50" s="171"/>
      <c r="H50" s="171">
        <v>1</v>
      </c>
      <c r="I50" s="172">
        <v>2500000</v>
      </c>
      <c r="J50" s="173">
        <f t="shared" si="4"/>
        <v>2500000</v>
      </c>
    </row>
    <row r="51" spans="2:10" ht="34">
      <c r="B51" s="183" t="s">
        <v>278</v>
      </c>
      <c r="C51" s="184" t="s">
        <v>135</v>
      </c>
      <c r="D51" s="171"/>
      <c r="E51" s="171">
        <v>146721</v>
      </c>
      <c r="F51" s="171"/>
      <c r="G51" s="171"/>
      <c r="H51" s="171"/>
      <c r="I51" s="172">
        <v>100</v>
      </c>
      <c r="J51" s="173">
        <f t="shared" si="4"/>
        <v>14672100</v>
      </c>
    </row>
    <row r="52" spans="2:10" ht="20" thickBot="1">
      <c r="B52" s="176" t="s">
        <v>313</v>
      </c>
      <c r="C52" s="177"/>
      <c r="D52" s="185"/>
      <c r="E52" s="185"/>
      <c r="F52" s="185"/>
      <c r="G52" s="185"/>
      <c r="H52" s="185"/>
      <c r="I52" s="179"/>
      <c r="J52" s="180">
        <f>SUM(J42:J51)</f>
        <v>80492100</v>
      </c>
    </row>
    <row r="53" spans="2:10" ht="22" thickBot="1">
      <c r="B53" s="186" t="s">
        <v>319</v>
      </c>
      <c r="C53" s="187"/>
      <c r="D53" s="187"/>
      <c r="E53" s="187"/>
      <c r="F53" s="187"/>
      <c r="G53" s="187"/>
      <c r="H53" s="187"/>
      <c r="I53" s="188"/>
      <c r="J53" s="189">
        <f>J52+J40+J29+J19</f>
        <v>392771388.5</v>
      </c>
    </row>
  </sheetData>
  <mergeCells count="5">
    <mergeCell ref="G4:G6"/>
    <mergeCell ref="B7:B8"/>
    <mergeCell ref="C7:C8"/>
    <mergeCell ref="D7:G7"/>
    <mergeCell ref="B53:I5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Roadmap</vt: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Carr</dc:creator>
  <cp:lastModifiedBy>Sarah Carr</cp:lastModifiedBy>
  <dcterms:created xsi:type="dcterms:W3CDTF">2021-11-12T03:28:02Z</dcterms:created>
  <dcterms:modified xsi:type="dcterms:W3CDTF">2021-11-19T18:28:35Z</dcterms:modified>
</cp:coreProperties>
</file>