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sarahcarr/Documents/UNICEF - NYC/GAP Country Roadmaps_FINAL/MADAGASCAR_FINAL/"/>
    </mc:Choice>
  </mc:AlternateContent>
  <xr:revisionPtr revIDLastSave="0" documentId="8_{60AFA334-D5E8-334E-A592-1188DD2CC0E9}" xr6:coauthVersionLast="47" xr6:coauthVersionMax="47" xr10:uidLastSave="{00000000-0000-0000-0000-000000000000}"/>
  <bookViews>
    <workbookView xWindow="28900" yWindow="460" windowWidth="38300" windowHeight="21140" xr2:uid="{F79072B3-C476-5E4C-9EBE-97975921E3CC}"/>
  </bookViews>
  <sheets>
    <sheet name="Roadmap" sheetId="1" r:id="rId1"/>
    <sheet name="Budg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2" l="1"/>
  <c r="L35" i="2"/>
  <c r="L36" i="2" s="1"/>
  <c r="J34" i="2"/>
  <c r="J33" i="2"/>
  <c r="J32" i="2"/>
  <c r="J31" i="2"/>
  <c r="J30" i="2"/>
  <c r="J29" i="2"/>
  <c r="M28" i="2"/>
  <c r="L28" i="2"/>
  <c r="J27" i="2"/>
  <c r="J26" i="2"/>
  <c r="J25" i="2"/>
  <c r="J24" i="2"/>
  <c r="J23" i="2"/>
  <c r="J22" i="2"/>
  <c r="M21" i="2"/>
  <c r="L21" i="2"/>
  <c r="J20" i="2"/>
  <c r="J19" i="2"/>
  <c r="J18" i="2"/>
  <c r="J17" i="2"/>
  <c r="M16" i="2"/>
  <c r="M36" i="2" s="1"/>
  <c r="L16" i="2"/>
  <c r="J15" i="2"/>
  <c r="J14" i="2"/>
  <c r="J13" i="2"/>
  <c r="J12" i="2"/>
  <c r="J11" i="2"/>
  <c r="J10" i="2"/>
  <c r="J9" i="2"/>
</calcChain>
</file>

<file path=xl/sharedStrings.xml><?xml version="1.0" encoding="utf-8"?>
<sst xmlns="http://schemas.openxmlformats.org/spreadsheetml/2006/main" count="365" uniqueCount="242">
  <si>
    <t>GLOBAL ACTION PLAN ON CHILD WASTING</t>
  </si>
  <si>
    <t>Country Operational Roadmap</t>
  </si>
  <si>
    <t>MADAGASCAR</t>
  </si>
  <si>
    <t>CHILD WASTING:  GLOBAL TARGETS AND NATIONAL PREVALENCE</t>
  </si>
  <si>
    <t>Global Target (2030)</t>
  </si>
  <si>
    <t>By 2030, reduce wasting prevalence to less than 3%</t>
  </si>
  <si>
    <t>Global Target (2025)</t>
  </si>
  <si>
    <t>By 2025, reduce wasting prevalence to less than 5%</t>
  </si>
  <si>
    <t>Current National Prevalence (2020)</t>
  </si>
  <si>
    <t>6.4% (MICS 2018)</t>
  </si>
  <si>
    <t xml:space="preserve">CHILD WASTING:  A NATIONAL AND SUB-NATIONAL SNAPSHOT </t>
  </si>
  <si>
    <t>National</t>
  </si>
  <si>
    <t>Sub-National 
(Second Tier Administrative Boundaries)</t>
  </si>
  <si>
    <t>Wasting Prevalence</t>
  </si>
  <si>
    <r>
      <t xml:space="preserve">Current (%)
</t>
    </r>
    <r>
      <rPr>
        <b/>
        <i/>
        <sz val="10"/>
        <color theme="0"/>
        <rFont val="Helvetica Light"/>
      </rPr>
      <t>(In the context of high refugee population, please consider referencing disaggregated data)</t>
    </r>
  </si>
  <si>
    <t>2025 Target (%)</t>
  </si>
  <si>
    <t>Madagascar</t>
  </si>
  <si>
    <t>Alaotra Mangoro</t>
  </si>
  <si>
    <t>5.7% (MICS 2018)</t>
  </si>
  <si>
    <t>&lt; 5% (PNAN III)</t>
  </si>
  <si>
    <t>Amoron'i Mania</t>
  </si>
  <si>
    <t>Analamanga</t>
  </si>
  <si>
    <t>Analanjirofo</t>
  </si>
  <si>
    <t>Androy</t>
  </si>
  <si>
    <t>Anosy</t>
  </si>
  <si>
    <t>Atsimo Andrefana</t>
  </si>
  <si>
    <t>Atsimo Atsinanana</t>
  </si>
  <si>
    <t>Atsinanana</t>
  </si>
  <si>
    <t>Betsiboka</t>
  </si>
  <si>
    <t>Boeny</t>
  </si>
  <si>
    <t>Bongolava</t>
  </si>
  <si>
    <t>Diana</t>
  </si>
  <si>
    <t>Haute Matsiatra</t>
  </si>
  <si>
    <t>Ihorombe</t>
  </si>
  <si>
    <t>Itasy</t>
  </si>
  <si>
    <t>Melaky</t>
  </si>
  <si>
    <t>Menabe</t>
  </si>
  <si>
    <t>Sava</t>
  </si>
  <si>
    <t>Sofia</t>
  </si>
  <si>
    <t>Vakinankaratra</t>
  </si>
  <si>
    <t>Vatovavy Fitovinany</t>
  </si>
  <si>
    <t>BACKGROUND</t>
  </si>
  <si>
    <t>With a population of 25.7 million, Madagascar has one of the world’s highest percentage of people living in extreme poverty – the World Bank estimates that 77.4% of the population will have earned less than US$1.90 per day in 2020. More than four out of five children live in monetary poverty. Madagascar ranked 162nd on the 2019 global Human Development Index, having slipped seven places since 2014. 20.7 million Malagasy (80.5%) live in rural areas, where key indicators are almost always worse. Nearly half of the population (12.8 million) are under 18 years of age. The UNICEF 2020 Multiple Overlapping Deprivation Analysis shows that 67.6% of children in Madagascar are multidimensionally poor, experiencing material deprivation in at least two major areas of child wellbeing. Even more disturbing, nearly one quarter of all Malagasy children (23.7%) suffer extreme multidimensional poverty with more than four deprivations. 
Current trajectories suggest that Madagascar is unlikely to reach any of the SDGs by 2030. Median under-five child mortality rates declined from 68 deaths per 1,000 live births in 2010 to 51 in 2019. Stunting rates for children under five declined from 49% in 2012 to 42% in 2018. By 2020, 41% of the population had access to basic water services, up from 28% in 2012. However, other key indicators ‒ such as maternal mortality, learning outcomes and child marriage ‒ have made little discernible progress during the past decade.   
The Government of Madagascar’s ability to fund social services is hampered in part by its extremely low tax-to-Gross Domestic Product (GDP) ratio: 10.5% in 2019, compared to the 18.6% average for Africa. The Ministry of Health was allocated just 6.7% of the 2020 budget, well short of Abuja commitments of 15%, and well below the average in Africa. The WASH sector fares better, with 2% of the budget in 2020.
Madagascar’s health infrastructure conforms to WHO standards, with one health centre per 8,200 inhabitants and a hospital in each of 114 districts. However, severe problems related to the availability, distribution and quality of health staff and equipment result in very poor basic health indicators nationwide. Just half of Madagascar’s expectant mothers have four or more antenatal consultations, only 46% of births are accompanied by a qualified professional and even fewer (39%) take place at a health centre. Malaria, diarrhoea and respiratory disease are among the main threats to children, but fewer than half of all children with these ailments are seen by a health provider and less than one in five cases results in appropriate treatment. 
With 40% of the population defecating openly, and large discrepancies between regions and wealth quintiles, access to WASH services in Madagascar compares unfavourably to global comparisons. Only 17% of Malagasy have their own toilet and only 23% have access to a handwashing facility with soap and water. Women or girls have a disproportionate responsibility (75%) for collecting water for their households, which often takes more than one hour. 
Stunting rates augur negatively for Madagascar’s current and future development potential. The stunting rate is the 10th worst in the world with wide regional disparities. Even the richest households are not spared – 36% of children in the highest wealth quintile are also stunted. Stunting contributes to infant mortality and keeps school performance and household incomes low. It is estimated that Madagascar loses between 7 and 14.5% (US$743 million‒$1.5 billion) of its GDP every year as a result of stunting and hunger. 
The country has significant agricultural potential. However, the agricultural production struggles to keep up with sustained population growth. The production is diversified, but it is oriented more than 90% towards the domestic market. Producers tend to sell their products and neglect their own consumption. Dietary diversity concerns only 20% of households (within the highest wealth quintiles). 
Coverage of social protection programmes has increased but is still insufficient to meet children’s needs. Barely 4% of men, 3% of women and 2% of children are covered by health insurance. Tax-financed social transfers ‒ which do not include support for schooling and retirement pensions ‒ cover just 5.5% of households and 6.4% of children. 3% of households receive free food, 2% cash transfers and 2% participate in cash for work. To date, coverage of national social protection programmes is approximately 2.4% of households.  
Over the past 30 years, Madagascar’s average monthly temperature has risen by about 0.5-1.0 degree Celsius and is expected to be 2.5-3.5°C hotter by 2100. Increased temperatures cause a hotter and drier dry season and a wetter rainy season. This has several important consequences for Madagascar’s resilience: more destructive droughts, intensification of cyclones, increased incidence of flooding and landslides, soil degradation and erosion. Knock-on effects include reduced crops, widespread food insecurity, increased vector-borne diseases, including plague, and destruction of wildlife habitats and coral reefs. These factors make Madagascar one of the most vulnerable countries to climate change in the world.  
Prevalence of wasting is estimated at 6% (720,000 children 6-59 months every year) with regional disparities ranging from 3% in Atsimo Atsinanana to 13% in Vatovavy Fitovinany. It is qualified as medium situation as per WHO thresholds. Based on MICS 2018 data, 50% of the wasted children are also stunted. Children aged 12 to 17 months are the most vulnerable, with a prevalence of 9% (MICS, 2018). Against this backdrop, there are regional pockets in the Southern regions with emergency rates of wasting, above 15% with aggravating factors. While droughts present a seasonal recurrence in Madagascar, the emergency situation in 2021 is particularly dramatic and the most severe since 1981. On top of the climate-related factors, Covid-19 and insecurity in the Southern regions are compounding the suffering of the people.</t>
  </si>
  <si>
    <t>GEOGRAPHIC PRIORITY AREAS</t>
  </si>
  <si>
    <t>The geographical focus will be ten districts in the Southern regions of Androy, Anosy and Atsimo Andrefana, prone to recurring drought, food insecurity and important seasonal peaks of wasting.
Emergency levels of food insecurity, strongly linked to drought, seasonality and harvest performance, is reported every year in those ten districts. Pockets of emergency levels of wasting are identified in every quarterly Nutrition Surveillance System’ reports covering this area. In 2021, this area is facing a severe food and nutrition emergency. The lean season that generally runs from December to March started as early as October 2020. This was due to low rainfalls and consecutive failure of the main agricultural campaign (March to June), especially for cereals and pulses. A prolonged period of food insecurity and low access to potable water are both factors associated with wasting. As part of the Nutrition Surveillance System, an exhaustive mass screening was carried out in the 10 districts in March/ April 2021. The results revealed that out of 451,573 children aged 6 to 59 months screened (97% screening coverage), 2.6% (11,808) suffered from severe wasting and 16.1% (74,048) from global wasting. Over the surveyed area, 49% (98) of municipalities were classified in nutrition “Emergency” and 11% (23) in “Alert” Phases. Five out of the ten districts presented wasting levels above 20% and one above 15% with aggravating factors.
The Integrated Phase Classification for food security and acute malnutrition are completed two times per year for the most vulnerable districts in the Southern regions. In average the total affected population varies from about 500,000 to 1 million people depending on the seasonal drought criticality while 100,000 to 120,000 children are vulnerable to acute malnutrition. The next IPC will take place in April 2021 and will offer affected population forecast for the next 6 months.
Finally, results from SMART surveys conducted in 2020 in eight out of the ten districts indicated rates of wasting in women ranging from 27% to 51% (MUAC &lt; 230 mm); Emergency levels of mortality in two districts and; Only 5.7% of children 6 to 23 months old eating the Minimum Dietary Diversity, 32% the Minimum Meal Frequency and 2.3% the Minimum Acceptable Diet. Early initiation of breastfeeding was found to be around 70%, exclusive breastfeeding rate was ranging from 38 to 57% and timely introduction of complementary food was below 60%.</t>
  </si>
  <si>
    <t>OUTCOME 1. REDUCED LOW BIRTHWEIGHT BY IMPROVING MATERNAL NUTRITION</t>
  </si>
  <si>
    <t>By 2025, reduce low birthweight by 30%</t>
  </si>
  <si>
    <t>National Target (2025)</t>
  </si>
  <si>
    <t>9% (PNAN III)</t>
  </si>
  <si>
    <t>12.6% (MICS 2018)</t>
  </si>
  <si>
    <t>OUTCOME 1:  OPERATIONAL FRAMEWORK</t>
  </si>
  <si>
    <t>System</t>
  </si>
  <si>
    <t>National Policy Commitment</t>
  </si>
  <si>
    <t>Operational Accelerator for: 
[Name of sub-national area]</t>
  </si>
  <si>
    <t>Stakeholder Support</t>
  </si>
  <si>
    <t>Intervention</t>
  </si>
  <si>
    <t>Delivery Platform</t>
  </si>
  <si>
    <t>Target Population</t>
  </si>
  <si>
    <t>Responsible</t>
  </si>
  <si>
    <t>Non-Government Support 
(e.g., UN Agencies, Civil Society, Donors, Academics)</t>
  </si>
  <si>
    <t xml:space="preserve">Health </t>
  </si>
  <si>
    <t>Politique Nationale de Santé, MSANP, 2017 ; Politique Nationale de la Santé Communautaire, MSANP, 2016 ; Plan de Développement du Secteur Santé, MSANP, 2020-2021</t>
  </si>
  <si>
    <r>
      <t>Strengthen the health system to improve maternal and infant quality service delivery (increase number and capacity of health staff; improve health supply chain; support effective outreach strategy) and create demand for this service through inclusive commu</t>
    </r>
    <r>
      <rPr>
        <sz val="10"/>
        <color rgb="FF000000"/>
        <rFont val="Calibri"/>
        <family val="2"/>
        <scheme val="minor"/>
      </rPr>
      <t xml:space="preserve">nity dialogue (involving Community Health &amp; Nutrition Workers, community leaders, traditional birth attendants and religious leaders). </t>
    </r>
    <r>
      <rPr>
        <i/>
        <sz val="10"/>
        <color rgb="FF000000"/>
        <rFont val="Calibri"/>
        <family val="2"/>
        <scheme val="minor"/>
      </rPr>
      <t>The service includes ANC, IFA and/or MMS supplementation, intermittent preventive treatment of malaria and promotion of ITNs. Linked to interventions 2.1 (8) and 4.1 (18)</t>
    </r>
  </si>
  <si>
    <t>Health system delivery platform: national (MSANP), regional (DRSP), local (SDSP/ hospitals, health centres) and communities</t>
  </si>
  <si>
    <t>Pregnant women</t>
  </si>
  <si>
    <t xml:space="preserve">The MSANP will be responsible for the implementation of this intervention </t>
  </si>
  <si>
    <t>WHO and UNICEF will assist providing supply, tools and equipment and; technical and financial support</t>
  </si>
  <si>
    <t>Politique Nationale de Nutrition, ONN, 2018 ; Plan National d’Action de Nutrition III, ONN, 2017-2021</t>
  </si>
  <si>
    <t>Provide IFA and/or MMS supplementation to adolescent girls</t>
  </si>
  <si>
    <t>Education system delivery platform: schools and communities; Health system delivery platform: health centres and communities</t>
  </si>
  <si>
    <t>Adolescent girls and pregnant adolescent girls</t>
  </si>
  <si>
    <t>The MEN will be responsible for the implementation of this intervention through schools; The MSANP will be responsible for the implementation of this intervention through health facilities for out-of-school adolescent girls</t>
  </si>
  <si>
    <t>WFP (in support of MEN/ schools) and UNICEF (in support of MSANP/ health facilities) will assist providing supply and tools and; technical and financial support</t>
  </si>
  <si>
    <t>Food</t>
  </si>
  <si>
    <t>Politique Nationale de Nutrition, ONN, 2018 ; Plan National d’Action de Nutrition III, ONN, 2017-2021 ; Programme Sectoriel d’Agriculture, Elevage et Pêche, MAEP, 2016-2020</t>
  </si>
  <si>
    <t>Support women’s group to develop agribusinesses adapted to their local context and markets (training in agricultural entrepreneurship from production to transformation and preservation to marketing and financial management, dotation of supplies and equipment, close and regular follow-up and support)</t>
  </si>
  <si>
    <t>Agriculture system delivery platform: national (MAEP), regional (DRAEP), communities</t>
  </si>
  <si>
    <t>Women</t>
  </si>
  <si>
    <t>The MAEP will be responsible for the implementation of this intervention in selected areas and the ONN will be responsible for the implementation of this intervention in other selected areas</t>
  </si>
  <si>
    <t>FAO (in support of MAEP) and WFP (in support of ONN) will assist providing supply, tools and equipment and; technical and financial support. FOFIFA (research institute) will provide technical support and NGOs will be contracted to assist with the implementation</t>
  </si>
  <si>
    <t>Politique Nationale de Nutrition, ONN, 2018 ; Plan National d’Action de Nutrition III, ONN, 2017-2021 ; Programme Sectoriel d’Agriculture, Elevage et Pêche, MAEP, 2016-2020</t>
  </si>
  <si>
    <t>Support producers to produce biofortified foods such as moringa, beans Cal98 and orange-fleshed sweet potatoes (training in agricultural entrepreneurship from production to transformation and preservation to marketing and financial management, dotation of supplies and equipment, close and regular follow-up and support)</t>
  </si>
  <si>
    <t>Agricultural producers</t>
  </si>
  <si>
    <t>The MAEP will be responsible for the implementation of this intervention</t>
  </si>
  <si>
    <t>FAO will assist providing supply, tools and equipment and; technical and financial support. FOFIFA (research institute) and the SUN Research platform will provide technical support and NGOs will be contracted to assist with the implementation</t>
  </si>
  <si>
    <t xml:space="preserve">Politique Nationale de Nutrition, ONN, 2018 ; Plan National d’Action de Nutrition III, ONN, 2017-2021
</t>
  </si>
  <si>
    <r>
      <t xml:space="preserve">During acute food insecurity periods, distribute specialised nutritious food (ex: LNS) to vulnerable pregnant and lactating women and adolescent girls. </t>
    </r>
    <r>
      <rPr>
        <i/>
        <sz val="10"/>
        <color rgb="FF000000"/>
        <rFont val="Calibri"/>
        <family val="2"/>
        <scheme val="minor"/>
      </rPr>
      <t>Linked to interventions 3.4 (15) and 4.5 (22)</t>
    </r>
  </si>
  <si>
    <t>CSO delivery platform (under the coordination of ONN/ ORN)</t>
  </si>
  <si>
    <t>Pregnant and lactating women and adolescent girls</t>
  </si>
  <si>
    <t xml:space="preserve">The ONN will be responsible for the coordination and implementation of this intervention </t>
  </si>
  <si>
    <t>WFP will assist providing supply and tools and; technical and financial support. NGOs will be contracted to assist with the implementation</t>
  </si>
  <si>
    <t>Support small and middle-scale salt producers in the Southern region to iodise salt and reinforce the quality control mechanism</t>
  </si>
  <si>
    <t>Private Sector delivery platform and MSANP for the quality assurance and control</t>
  </si>
  <si>
    <t>General population (USI)</t>
  </si>
  <si>
    <t>The MSANP will be responsible for the implementation of the Quality Assurance of the intervention</t>
  </si>
  <si>
    <t>UNICEF will assist providing supply and equipment and; technical and financial support to the MSANP (for QA) and to small and medium-scale salt producers</t>
  </si>
  <si>
    <t>Social Protection</t>
  </si>
  <si>
    <t>Politique Nationale de Protection Sociale, MPPSPF, 2015 ; Stratégie Nationale de Protection Sociale, MPPSPF, 2019-2023</t>
  </si>
  <si>
    <r>
      <t xml:space="preserve">Expand the coverage of the national social cash transfers programmes (FIAVOTA/ TMDH) through a Universal Child Benefit (UCB) covering pregnant women (unconditional, universal coverage). </t>
    </r>
    <r>
      <rPr>
        <i/>
        <sz val="10"/>
        <color rgb="FF000000"/>
        <rFont val="Calibri"/>
        <family val="2"/>
        <scheme val="minor"/>
      </rPr>
      <t>Linked to interventions 3.6 (17) and 4.6 (23)</t>
    </r>
  </si>
  <si>
    <t>Social Protection system delivery platform: FID and MPPSPF</t>
  </si>
  <si>
    <t>The FID, in coordination with the MPPSPF, will be responsible for the implementation of the intervention</t>
  </si>
  <si>
    <t>UNICEF and the World Bank will provide technical and financial support</t>
  </si>
  <si>
    <t>OUTCOME 2. IMPROVED CHILD HEALTH BY IMPROVING ACCESS TO PRIMARY HEALTH CARE, WATER, SANITATION AND HYGIENE SERVICES AND ENHANCED FOOD SAFETY</t>
  </si>
  <si>
    <t>By 2030, achieve universal health coverage, including access to quality essential health-care services for all</t>
  </si>
  <si>
    <t>n.a.</t>
  </si>
  <si>
    <t>30 (Measuring universal health coverage based on an index of effective coverage of health services in 204 countries and territories, 1990–2019: a systematic analysis for the Global Burden of Disease Study 2019 - Lancet 2020; 396: 1250–84  Published Online August 27, 2020 https://doi.org/10.1016/ S0140-6736(20)30750-9)
40 (Tracking universal health coverage: 2017 global monitoring report, Genève, Organisation mondiale de la Santé et la Banque internationale pour la reconstruction et le développement/ La Banque mondiale ; 2018 (WHO/HIS/HGF/17.2). Licence : CC BY-NC-SA 3.0 IGO.)</t>
  </si>
  <si>
    <t>OUTCOME 2:  OPERATIONAL FRAMEWORK</t>
  </si>
  <si>
    <t>Politique Nationale de Santé, MSANP, 2017 ; Politique Nationale de la Santé Communautaire, MSANP, 2016 ; Plan de Développement du Secteur Santé, MSANP, 2020-2021; Politique Nationale de Nutrition, ONN, 2018 ; Plan National d’Action de Nutrition III, ONN, 2017-2021</t>
  </si>
  <si>
    <r>
      <t xml:space="preserve">Strengthen the health system to improve MICH&amp;N quality service delivery (increase number and capacity of health staff; improve health supply chain; support effective outreach strategy) and create demand for this service through inclusive community dialogue (involving Community Health &amp; Nutrition Workers, community leaders, traditional birth attendants and religious leaders). </t>
    </r>
    <r>
      <rPr>
        <i/>
        <sz val="10"/>
        <rFont val="Calibri"/>
        <family val="2"/>
        <scheme val="minor"/>
      </rPr>
      <t>The service includes Family Planning and Reproductive Health, IMNCI, EPI, VAS and deworming. Linked to intervention 1.1 (1) and 4.1 (18)</t>
    </r>
  </si>
  <si>
    <t>Pregnant and lactating women and adolescent girls; Children under 5 years old</t>
  </si>
  <si>
    <t>Plan Stratégique National sur la Sécurité Sanitaire des Denrées Alimentaires à Madagascar, MSANP, 2020-2024</t>
  </si>
  <si>
    <t xml:space="preserve">Strengthen the capacity in food safety at all levels: i/ National level: training of the Codex Alimentarius National Committee and advocacy for national Rules &amp; Regulations and control mechanisms; ii/ Local level: training of producer’s associations and Community Health &amp; Nutrition Workers on food transformation and preservation; iii/ Training of managers of restaurants and street food sellers </t>
  </si>
  <si>
    <t>Delivery platform: Comité National Codex Alimentarius (multi-ministerial, CSOs and Private Sector)</t>
  </si>
  <si>
    <t>General population</t>
  </si>
  <si>
    <t>The MICA and MSANP will be responsible for the implementation of this intervention</t>
  </si>
  <si>
    <t>FAO and WHO will assist providing tools and; technical and financial support to the Codex Alimentarius National Committee</t>
  </si>
  <si>
    <t>WASH</t>
  </si>
  <si>
    <t>Politique Nationale sur l’Eau, Assainissement et Hygiène, MEAH, 2020 ; Feuille de route Mada Madio, MEAH, 2025</t>
  </si>
  <si>
    <t>Support communities to develop access to multiple uses of water (construction or rehabilitation of water points, training on multiple et efficient uses of water for human consumption, animal consumption and home gardening) and Community-Led Total Sanitation/ Safely managed sanitation services</t>
  </si>
  <si>
    <t>WASH system delivery platform: national (MEAH), regional (DREAH) and communities; Private Sector (constructions and rehabilitations) and Ministère de l’Intérieur et de la Décentralisation (infrastructures)</t>
  </si>
  <si>
    <t>The MEAH and MID will be responsible for the implementation of this intervention</t>
  </si>
  <si>
    <t>UNICEF will assist providing supply, tools and equipment and; technical and financial support. The Private Sector and NGOs will be contracted for the implementation</t>
  </si>
  <si>
    <t>Support health facilities and community nutrition sites (capacity building, supply and equipment, tools) to certify “3 stars” in terms of water, sanitation and hygiene practices</t>
  </si>
  <si>
    <t>WASH system delivery platform: national (MEAH), regional (DREAH)</t>
  </si>
  <si>
    <t>The MEAH and MSANP will be responsible for the implementation of this intervention</t>
  </si>
  <si>
    <t>OUTCOME 3. IMPROVED INFANT AND YOUNG CHILD FEEDING BY IMPROVING BREASTFEEDING PRACTICES AND CHILDREN’S DIETS IN THE FIRST YEARS OF LIFE</t>
  </si>
  <si>
    <t>By 2025, the rate of exclusive breastfeeding in the first 6 months will increase up to at least 50% and at least 40% of children between 6-23 months consume a minimum diet diversity with an emphasis on animal source foods, pulses, fruits and vegetables</t>
  </si>
  <si>
    <t>51% (MICS 2018)</t>
  </si>
  <si>
    <t>OUTCOME 3:  OPERATIONAL FRAMEWORK</t>
  </si>
  <si>
    <t>Politique Nationale de Nutrition, ONN, 2018 ; Plan National d’Action de Nutrition III, ONN, 2017-2021
Plan de Développement du Secteur Santé, MSANP, 2020-2021 ; Stratégie Nationale de Développement de la Petite Enfance, MPPSPF (currently under development)</t>
  </si>
  <si>
    <t>Integrate Early Childhood Development/ Nurturing Care activities in the health service package and in the community nutrition package (development of material and tools, health staff and community nutrition workers capacity strengthening, equipment for dedicated children’s space, parental coaching)</t>
  </si>
  <si>
    <t>Health system delivery platform: national (MSANP), regional (DRSP), local (SDSP/ hospitals, health centres); ONN delivery platform: national (ONN) and regional (ORN) and local (community nutrition sites)</t>
  </si>
  <si>
    <t>Children under 2 years old</t>
  </si>
  <si>
    <t>The MPPSPF, with the support of the ONN as co-lead, will be responsible of all activities related to Early Childhood Development. A national core working group composed of technical level MPPSPF, ONN, MSANP, MEN, FID and UPNNC will be involved in the implementation at community and institutional level</t>
  </si>
  <si>
    <t>UNICEF is the lead agency on Early Childhood Development. WHO and World Bank are both involved in the technical support offered to the national core working group to define activities. Identification and level of involvement of engaged Civil Society OrganiSations will be done in 2021</t>
  </si>
  <si>
    <t>The MSANP will be responsible for the implementation of this intervention at health facility level and the ONN/ UPNNC at community nutrition site level</t>
  </si>
  <si>
    <t>UNICEF (in support of MSANP and ONN) and WFP (in support of ONN/UPNNC) will assist providing tools and; technical and financial support. NGOs will be contracted to assist with the implementation</t>
  </si>
  <si>
    <t>Support vulnerable households to produce and consume nutritious and diversified food (training in production, transformation, preservation and consumption, dotation of supplies and equipment, close and regular follow-up and support)</t>
  </si>
  <si>
    <t>Vulnerable households</t>
  </si>
  <si>
    <t>FAO (in support of MAEP) and WFP (in support of ONN) will assist providing supply, tools and equipment and; technical and financial support. The SUN Research platform will provide technical support and NGOs will be contracted to assist with the implementation</t>
  </si>
  <si>
    <t>Children 6 to 23 months old</t>
  </si>
  <si>
    <t>Undertake a national micronutrient deficiency survey to document and advocate for food fortification; Support the development of Rules &amp; Regulations on food fortification; Support research projects on food fortification of rice and breadfruit for use in school canteen programmes</t>
  </si>
  <si>
    <t>ONN delivery platform: national (ONN); Private Sector and SUN Business Network platform</t>
  </si>
  <si>
    <t>The ONN will be responsible for the coordination of the micronutrient survey and ANFA will be responsible for the coordination and implementation of the national fortification strategy</t>
  </si>
  <si>
    <t>WFP and UNICEF will provide technical  and financial support for the micronutrient survey and national fortification strategy. WFP will lead the research on the rice and breadfruit fortification project</t>
  </si>
  <si>
    <t>Children under 15 years old</t>
  </si>
  <si>
    <t>OUTCOME 4. IMPROVED TREATMENT OF CHILDREN WITH WASTING BY STRENGTHENING HEALTH SYSTEMS AND INTEGRATING TREATMENT INTO ROUTINE PRIMARY HEALTH SERVICES</t>
  </si>
  <si>
    <t>By 2025, we will increase by 50% the coverage of treatment services for children with wasting</t>
  </si>
  <si>
    <t>National Target - SAM (2025)</t>
  </si>
  <si>
    <t>100% of health centres and hospitals in 10 districts</t>
  </si>
  <si>
    <t>100% of hospitals in 10 districts</t>
  </si>
  <si>
    <t>98% of health centres in 10 districts</t>
  </si>
  <si>
    <t>National Target - MAM (2025)</t>
  </si>
  <si>
    <t>100% of nutrition community sites in 10 districts</t>
  </si>
  <si>
    <t>85% of nutrition community sites in 10 districts</t>
  </si>
  <si>
    <t>OUTCOME 4:  OPERATIONAL FRAMEWORK</t>
  </si>
  <si>
    <t>Health</t>
  </si>
  <si>
    <t>Children under five years old</t>
  </si>
  <si>
    <t>The MSANP will be responsible for the implementation of this intervention at health facility level and the ONN/ UPNNC through the community nutrition programme</t>
  </si>
  <si>
    <t xml:space="preserve">UNICEF (in support of MSANP and ONN/ UPNNC) and WFP (in support of ONN/UPNNC) will assist providing tools and; technical and financial support. </t>
  </si>
  <si>
    <t>Politique Nationale de Nutrition, ONN, 2018 ; Plan National d’Action de Nutrition III, ONN, 2017-2021 ; Plan de Développement du Secteur Santé, MSANP, 2020-2021</t>
  </si>
  <si>
    <t>Expand the number of families using MUAC and oedema verification for early wasting identification and referral (training and equipment of new families, refresher training and equipment of families already trained)</t>
  </si>
  <si>
    <t>Health system delivery platform: national (MSANP), regional (DRSP), local (SDSP) and ONN/ UPNNC delievry plateform</t>
  </si>
  <si>
    <t>The MSANP will be responsible for the implementation of this intervention in selected areas and the ONN/ UPNNC in other selected areas</t>
  </si>
  <si>
    <t>UNICEF (in support of MSANP) and WFP (in support of ONN/UPNNC) will assist providing tools and; technical and financial support. NGOs will be contracted to assist with the implementation</t>
  </si>
  <si>
    <t>Ensure the continuous supply of RUTF and full integration of the supply chain for nutrition commodities with other health commodities ; Ensure the continous supply of RUSF and full integration of the supply chain with the ONN/ UPNNC</t>
  </si>
  <si>
    <t>Health system delivery platform for RUTF: national (MSANP and SALAMA), district (Phagedis), local (Phagecom); ONN/ UPNNC for RUSF</t>
  </si>
  <si>
    <t>The MSANP will be responsible for the implementation of this intervention (RUTF) and the ONN/ UPNNC (RUSF)</t>
  </si>
  <si>
    <t>UNICEF will assist providing tools and; technical and financial support. SALAMA will be responsible for the storage and distribution to district levels. WFP (in support of ONN/UPNNC) will assist providing tools and technical/ logistical and financial support.</t>
  </si>
  <si>
    <t>Programme Sectoriel d’Agriculture, Elevage et Pêche, MAEP, 2016-2020 ; Plan Stratégique National sur la Sécurité Sanitaire des Denrées Alimentaires à Madagascar, MSANP, 2020-2024</t>
  </si>
  <si>
    <t>Support (technical assistance) the private sector to ensure the production of aflatoxin-free peanuts for the local production of RUTF and RUSF (use of imported peanuts at the moment)</t>
  </si>
  <si>
    <t>Private sector delivery platform</t>
  </si>
  <si>
    <t>FAO will assist providing technical and financial support. The SUN Business Network will provide technical support and peanut producers will be the beneficiary of this intervention</t>
  </si>
  <si>
    <t>The ONN will be responsible for the coordination and implementation of this intervention</t>
  </si>
  <si>
    <t>Pregnant women and children under 15 years old</t>
  </si>
  <si>
    <t>The FID, in coordination with the MPPSPF and BNGRC, will be responsible for the implementation of the intervention</t>
  </si>
  <si>
    <t>UNICEF, WFP and the World Bank will provide technical and financial support</t>
  </si>
  <si>
    <r>
      <t xml:space="preserve">Current National % of Low-Birth-Weight new-borns 
</t>
    </r>
    <r>
      <rPr>
        <i/>
        <sz val="12"/>
        <color theme="0"/>
        <rFont val="Calibri"/>
        <family val="2"/>
        <scheme val="minor"/>
      </rPr>
      <t>(2020 or most recent data)</t>
    </r>
  </si>
  <si>
    <r>
      <t xml:space="preserve">Current National Universal Health Coverage Index 
</t>
    </r>
    <r>
      <rPr>
        <i/>
        <sz val="12"/>
        <color theme="0"/>
        <rFont val="Calibri"/>
        <family val="2"/>
        <scheme val="minor"/>
      </rPr>
      <t>(2020 or most recent data)</t>
    </r>
  </si>
  <si>
    <t xml:space="preserve">Operational Accelerator for: </t>
  </si>
  <si>
    <r>
      <t xml:space="preserve">National % Exclusive breastfeeding under 6 months 
</t>
    </r>
    <r>
      <rPr>
        <i/>
        <sz val="12"/>
        <color theme="0"/>
        <rFont val="Calibri"/>
        <family val="2"/>
        <scheme val="minor"/>
      </rPr>
      <t>(2020 or most recent data)</t>
    </r>
  </si>
  <si>
    <r>
      <t xml:space="preserve">Support the promotion of IYCF (individual and group counselling) in health facilities and community nutrition sites. </t>
    </r>
    <r>
      <rPr>
        <i/>
        <sz val="12"/>
        <rFont val="Calibri"/>
        <family val="2"/>
        <scheme val="minor"/>
      </rPr>
      <t>Linked to interventions 1.1 (1) and 2.1 (8)</t>
    </r>
  </si>
  <si>
    <r>
      <t xml:space="preserve">During acute food insecurity periods, distribute specialised nutritious food (ex: LNS) to vulnerable children 6 to 59 months old. </t>
    </r>
    <r>
      <rPr>
        <i/>
        <sz val="12"/>
        <rFont val="Calibri"/>
        <family val="2"/>
        <scheme val="minor"/>
      </rPr>
      <t>Linked to interventions 1.5 (5) and 4.5 (22)</t>
    </r>
  </si>
  <si>
    <r>
      <t xml:space="preserve">Expand the coverage of the national social cash transfers programmes (FIAVOTA/ TMDH) through a Universal Child Benefit (UCB) covering children under 15 years old (unconditional, universal coverage). </t>
    </r>
    <r>
      <rPr>
        <i/>
        <sz val="12"/>
        <rFont val="Calibri"/>
        <family val="2"/>
        <scheme val="minor"/>
      </rPr>
      <t>Linked to intervention 1.7 (7) and 4.6 (23)</t>
    </r>
  </si>
  <si>
    <r>
      <t xml:space="preserve">National Coverage:  Management of severe acute malnutrition (SAM) – Inpatient </t>
    </r>
    <r>
      <rPr>
        <i/>
        <sz val="12"/>
        <color theme="0"/>
        <rFont val="Calibri"/>
        <family val="2"/>
        <scheme val="minor"/>
      </rPr>
      <t>(2020 or most recent data)</t>
    </r>
  </si>
  <si>
    <r>
      <t xml:space="preserve">National Coverage:  Management of severe acute malnutrition (SAM) – Outpatient </t>
    </r>
    <r>
      <rPr>
        <i/>
        <sz val="12"/>
        <color theme="0"/>
        <rFont val="Calibri"/>
        <family val="2"/>
        <scheme val="minor"/>
      </rPr>
      <t>(2020 or most recent data)</t>
    </r>
  </si>
  <si>
    <r>
      <t xml:space="preserve">National Coverage:  Management of moderate acute malnutrition (MAM) </t>
    </r>
    <r>
      <rPr>
        <i/>
        <sz val="12"/>
        <color theme="0"/>
        <rFont val="Calibri"/>
        <family val="2"/>
        <scheme val="minor"/>
      </rPr>
      <t>(2020 or most recent data)</t>
    </r>
  </si>
  <si>
    <r>
      <t xml:space="preserve">Strengthen the health system to improve MIYCH&amp;N quality service delivery (increase number and capacity of health staff; improve health supply chain; support effective outreach strategy) and create demand for this service through inclusive community dialogue (involving Community Health &amp; Nutrition Workers, community leaders, traditional birth attendants and religious leaders). </t>
    </r>
    <r>
      <rPr>
        <i/>
        <sz val="12"/>
        <rFont val="Calibri"/>
        <family val="2"/>
        <scheme val="minor"/>
      </rPr>
      <t>The service includes the management of severe and moderate wasting. Linked to interventions 1.1 (1) and 2.2 (8)</t>
    </r>
  </si>
  <si>
    <r>
      <t xml:space="preserve">During acute food insecurity periods, distribute food protection ration to families with SAM and MAM children 6 to 23 months old. </t>
    </r>
    <r>
      <rPr>
        <i/>
        <sz val="12"/>
        <rFont val="Calibri"/>
        <family val="2"/>
        <scheme val="minor"/>
      </rPr>
      <t>Linked to interventions 1.5 (5) and 3.4 (15)</t>
    </r>
  </si>
  <si>
    <r>
      <t xml:space="preserve">Implement the shock responsive social safety net mechanism adapted to different areas of intervention and various types of shock. </t>
    </r>
    <r>
      <rPr>
        <i/>
        <sz val="12"/>
        <rFont val="Calibri"/>
        <family val="2"/>
        <scheme val="minor"/>
      </rPr>
      <t>Linked to interventions 1.7 (7) and 3.6 (17)</t>
    </r>
  </si>
  <si>
    <t>Operational Accelerator for:</t>
  </si>
  <si>
    <t>The GAP Operational Roadmap</t>
  </si>
  <si>
    <t>Budget and Population Targets</t>
  </si>
  <si>
    <t>COUNTRY:  MADAGASCAR</t>
  </si>
  <si>
    <r>
      <t xml:space="preserve">SYSTEM </t>
    </r>
    <r>
      <rPr>
        <b/>
        <sz val="9"/>
        <color theme="0"/>
        <rFont val="Calibri (Body)"/>
      </rPr>
      <t xml:space="preserve">
</t>
    </r>
    <r>
      <rPr>
        <sz val="9"/>
        <color theme="0"/>
        <rFont val="Calibri (Body)"/>
      </rPr>
      <t>(Health, Food, WASH, Social Protection)</t>
    </r>
  </si>
  <si>
    <t xml:space="preserve">PRIORITY ACTION </t>
  </si>
  <si>
    <t>TARGET POPULATION</t>
  </si>
  <si>
    <t>OTHER SPECIFIED</t>
  </si>
  <si>
    <t>TOTAL TARGET POPULATION</t>
  </si>
  <si>
    <r>
      <t xml:space="preserve">UNIT COST
</t>
    </r>
    <r>
      <rPr>
        <sz val="8"/>
        <color theme="0"/>
        <rFont val="Calibri (Body)"/>
      </rPr>
      <t>(per year)</t>
    </r>
  </si>
  <si>
    <r>
      <t xml:space="preserve">TOTAL PER YEAR
</t>
    </r>
    <r>
      <rPr>
        <sz val="12"/>
        <color theme="0"/>
        <rFont val="Calibri"/>
        <family val="2"/>
        <scheme val="minor"/>
      </rPr>
      <t>(Target Population x Unit Cost)</t>
    </r>
  </si>
  <si>
    <t>GRAND TOTAL (4 YEARS)</t>
  </si>
  <si>
    <t>U2</t>
  </si>
  <si>
    <t>U5</t>
  </si>
  <si>
    <t>PLW</t>
  </si>
  <si>
    <t>Other (specify)</t>
  </si>
  <si>
    <t>Outcome 1:  Reduced incidence of Low Birth Weight</t>
  </si>
  <si>
    <t>HEALTH</t>
  </si>
  <si>
    <r>
      <t xml:space="preserve">Strengthen the health system to improve maternal and infant quality service delivery (increase number and capacity of health staff; improve health supply chain; support effective outreach strategy) and create demand for this service through inclusive community dialogue (involving Community Health &amp; Nutrition Workers, community leaders, traditional birth attendants and religious leaders)
</t>
    </r>
    <r>
      <rPr>
        <i/>
        <sz val="12"/>
        <color theme="1"/>
        <rFont val="Calibri"/>
        <family val="2"/>
        <scheme val="minor"/>
      </rPr>
      <t>The service includes ANC, IFA and/or MMS supplementation, intermittent preventive treatment of malaria and promotion of ITNs
Linked to interventions 2.1 (8) and 4.1 (18)</t>
    </r>
  </si>
  <si>
    <t>102,837 adolescent girls</t>
  </si>
  <si>
    <t>300,000 adolescent girls</t>
  </si>
  <si>
    <t>FOOD</t>
  </si>
  <si>
    <t>59,785 households and 391 women's group</t>
  </si>
  <si>
    <t>Support producers to produce biofortified foods such as moringa, Cal98 beans and orange-fleshed sweet potatoes (training in agricultural entrepreneurship from production to transformation and preservation to marketing and financial management, dotation of supplies and equipment, close and regular follow-up and support)</t>
  </si>
  <si>
    <t>74,731 households</t>
  </si>
  <si>
    <r>
      <t xml:space="preserve">During acute food insecurity periods, distribute specialised nutritious food (ex: LNS) to vulnerable pregnant and lactating women and adolescent girls
</t>
    </r>
    <r>
      <rPr>
        <i/>
        <sz val="12"/>
        <color theme="1"/>
        <rFont val="Calibri"/>
        <family val="2"/>
        <scheme val="minor"/>
      </rPr>
      <t>Linked to interventions 3.4 (15) and 4.5 (22)</t>
    </r>
  </si>
  <si>
    <t>51,000 pregant women</t>
  </si>
  <si>
    <t>SOCIAL PROTECTION</t>
  </si>
  <si>
    <r>
      <t xml:space="preserve">Expand the coverage of the national social cash transfers programmes (FIAVOTA/TMDH) through a Universal Child Benefit (UCB) covering pregnant women (unconditional, universal coverage)
</t>
    </r>
    <r>
      <rPr>
        <i/>
        <sz val="12"/>
        <color theme="1"/>
        <rFont val="Calibri"/>
        <family val="2"/>
        <scheme val="minor"/>
      </rPr>
      <t>Linked to interventions 3.6 (17) and 4.6 (23)</t>
    </r>
  </si>
  <si>
    <t>134,516 pregnant women</t>
  </si>
  <si>
    <t>Subtotal:</t>
  </si>
  <si>
    <t>Outcome 2:  Improved Child Health</t>
  </si>
  <si>
    <r>
      <t xml:space="preserve">Strengthen the health system to improve MICH&amp;N quality service delivery (increase number and capacity of health staff; improve health supply chain; support effective outreach strategy) and create demand for this service through inclusive community dialogue (involving Community Health &amp; Nutrition Workers, community leaders, traditional birth attendants and religious leaders)
</t>
    </r>
    <r>
      <rPr>
        <i/>
        <sz val="12"/>
        <color theme="1"/>
        <rFont val="Calibri"/>
        <family val="2"/>
        <scheme val="minor"/>
      </rPr>
      <t>The service includes Family Planning and Reproductive Health, IMNCI, EPI, VAS and deworming
Linked to intervention 1.1 (1) and 4.1 (18)</t>
    </r>
  </si>
  <si>
    <t xml:space="preserve">Strengthen the capacity in food safety at all levels:
-	National level: training of the Codex Alimentarius National Committee and advocacy for national Rules &amp; Regulations and control mechanisms
-	Local level: training of producer’s associations and Community Health &amp; Nutrition Workers on food transformation and preservation
-	Training of managers of restaurants and street food sellers </t>
  </si>
  <si>
    <t>398,000 communities</t>
  </si>
  <si>
    <t>Outcome 3:  Improved Infant and Young Child Feeding</t>
  </si>
  <si>
    <t>239,139 children U2 and 269,032 PLW</t>
  </si>
  <si>
    <r>
      <t xml:space="preserve">Support the promotion of IYCF (individual and group counselling) in health facilities and community nutrition sites
</t>
    </r>
    <r>
      <rPr>
        <i/>
        <sz val="12"/>
        <color theme="1"/>
        <rFont val="Calibri"/>
        <family val="2"/>
        <scheme val="minor"/>
      </rPr>
      <t>Linked to interventions 1.1 (1) and 2.1 (8)</t>
    </r>
  </si>
  <si>
    <t>200,000 households and 300 vulnerable households</t>
  </si>
  <si>
    <r>
      <t xml:space="preserve">During acute food insecurity periods, distribute specialised nutritious food (ex: LNS) to vulnerable children 6 to 23 months old (or 6-59 months)
</t>
    </r>
    <r>
      <rPr>
        <i/>
        <sz val="12"/>
        <color theme="1"/>
        <rFont val="Calibri"/>
        <family val="2"/>
        <scheme val="minor"/>
      </rPr>
      <t>Linked to interventions 1.5 (5) and 4.5 (22)</t>
    </r>
  </si>
  <si>
    <t>135,400 children 6-23 months old</t>
  </si>
  <si>
    <r>
      <t xml:space="preserve">Expand the coverage of the national social cash transfers programmes (FIAVOTA/TMDH) through a Universal Child Benefit (UCB) covering children under 15 years old (unconditional, universal coverage)
</t>
    </r>
    <r>
      <rPr>
        <i/>
        <sz val="12"/>
        <color theme="1"/>
        <rFont val="Calibri"/>
        <family val="2"/>
        <scheme val="minor"/>
      </rPr>
      <t>Linked to intervention 1.7 (7) and 4.6 (23)</t>
    </r>
  </si>
  <si>
    <t>1,623,155 children under 15 years old</t>
  </si>
  <si>
    <t>Outcome 4:  Improved treatment of children with wasting</t>
  </si>
  <si>
    <r>
      <t xml:space="preserve">Strengthen the health system to improve MIYCH&amp;N quality service delivery (increase number and capacity of health staff; improve health supply chain; support effective outreach strategy) and create demand for this service through inclusive community dialogue (involving Community Health &amp; Nutrition Workers, community leaders, traditional birth attendants and religious leaders)
</t>
    </r>
    <r>
      <rPr>
        <i/>
        <sz val="12"/>
        <color theme="1"/>
        <rFont val="Calibri"/>
        <family val="2"/>
        <scheme val="minor"/>
      </rPr>
      <t>The service includes the management of severe and moderate wasting
Linked to interventions 1.1 (1) and 2.2 (8)</t>
    </r>
  </si>
  <si>
    <t>300,000 households</t>
  </si>
  <si>
    <t>Ensure the continuous supply of RUTF and full integration of the supply chain for nutrition commodities with other health commodities</t>
  </si>
  <si>
    <r>
      <t xml:space="preserve">During acute food insecurity periods, distribute food protection ration to families with SAM and MAM children 6 to 23 months old
</t>
    </r>
    <r>
      <rPr>
        <i/>
        <sz val="12"/>
        <color theme="1"/>
        <rFont val="Calibri"/>
        <family val="2"/>
        <scheme val="minor"/>
      </rPr>
      <t>Linked to interventions 1.5 (5) and 3.4 (15)</t>
    </r>
  </si>
  <si>
    <t>75,000 children 6-59 months old</t>
  </si>
  <si>
    <r>
      <t xml:space="preserve">Implement the shock responsive social safety net mechanism adapted to different areas of intervention and various types of shock
</t>
    </r>
    <r>
      <rPr>
        <i/>
        <sz val="12"/>
        <color theme="1"/>
        <rFont val="Calibri"/>
        <family val="2"/>
        <scheme val="minor"/>
      </rPr>
      <t>Linked to interventions 1.7 (7) and 3.6 (17)</t>
    </r>
  </si>
  <si>
    <t>75,000 households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</si>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</sst>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7">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28"/>
      <color theme="1"/>
      <name val="Helvetica Bold"/>
    </font>
    <font>
      <b/>
      <sz val="20"/>
      <color theme="1"/>
      <name val="Helvetica"/>
      <family val="2"/>
    </font>
    <font>
      <b/>
      <sz val="18"/>
      <name val="Calibri"/>
      <family val="2"/>
      <scheme val="minor"/>
    </font>
    <font>
      <b/>
      <sz val="16"/>
      <color theme="1"/>
      <name val="Helvetica Bold"/>
    </font>
    <font>
      <sz val="12"/>
      <color theme="0"/>
      <name val="Helvetica Light"/>
    </font>
    <font>
      <b/>
      <sz val="12"/>
      <color theme="0"/>
      <name val="Helvetica Light"/>
    </font>
    <font>
      <sz val="12"/>
      <name val="Calibri"/>
      <family val="2"/>
      <scheme val="minor"/>
    </font>
    <font>
      <b/>
      <sz val="14"/>
      <color theme="0"/>
      <name val="Helvetica Light"/>
    </font>
    <font>
      <sz val="12"/>
      <color theme="1"/>
      <name val="Times New Roman"/>
      <family val="1"/>
    </font>
    <font>
      <b/>
      <i/>
      <sz val="10"/>
      <color theme="0"/>
      <name val="Helvetica Light"/>
    </font>
    <font>
      <i/>
      <sz val="12"/>
      <name val="Calibri"/>
      <family val="2"/>
      <scheme val="minor"/>
    </font>
    <font>
      <b/>
      <sz val="16"/>
      <color rgb="FF000000"/>
      <name val="Helvetica Bold"/>
    </font>
    <font>
      <sz val="11"/>
      <name val="Calibri"/>
      <family val="2"/>
      <scheme val="minor"/>
    </font>
    <font>
      <sz val="10"/>
      <color theme="1"/>
      <name val="Calibri"/>
      <family val="2"/>
      <scheme val="minor"/>
    </font>
    <font>
      <sz val="10"/>
      <color rgb="FF000000"/>
      <name val="Calibri"/>
      <family val="2"/>
      <scheme val="minor"/>
    </font>
    <font>
      <i/>
      <sz val="10"/>
      <color rgb="FF000000"/>
      <name val="Calibri"/>
      <family val="2"/>
      <scheme val="minor"/>
    </font>
    <font>
      <sz val="10"/>
      <name val="Calibri"/>
      <family val="2"/>
      <scheme val="minor"/>
    </font>
    <font>
      <i/>
      <sz val="10"/>
      <name val="Calibri"/>
      <family val="2"/>
      <scheme val="minor"/>
    </font>
    <font>
      <i/>
      <sz val="12"/>
      <color rgb="FFAEAAAA"/>
      <name val="Times New Roman"/>
      <family val="1"/>
    </font>
    <font>
      <i/>
      <sz val="12"/>
      <color theme="0"/>
      <name val="Calibri"/>
      <family val="2"/>
      <scheme val="minor"/>
    </font>
    <font>
      <sz val="12"/>
      <color rgb="FFFF0000"/>
      <name val="Calibri"/>
      <family val="2"/>
      <scheme val="minor"/>
    </font>
    <font>
      <b/>
      <sz val="12"/>
      <color theme="1"/>
      <name val="Calibri"/>
      <family val="2"/>
      <scheme val="minor"/>
    </font>
    <font>
      <sz val="28"/>
      <color rgb="FF0070C0"/>
      <name val="Calibri"/>
      <family val="2"/>
      <scheme val="minor"/>
    </font>
    <font>
      <sz val="18"/>
      <color rgb="FF0070C0"/>
      <name val="Calibri"/>
      <family val="2"/>
      <scheme val="minor"/>
    </font>
    <font>
      <b/>
      <sz val="16"/>
      <color theme="1"/>
      <name val="Calibri"/>
      <family val="2"/>
      <scheme val="minor"/>
    </font>
    <font>
      <b/>
      <sz val="9"/>
      <color theme="0"/>
      <name val="Calibri (Body)"/>
    </font>
    <font>
      <sz val="9"/>
      <color theme="0"/>
      <name val="Calibri (Body)"/>
    </font>
    <font>
      <sz val="8"/>
      <color theme="0"/>
      <name val="Calibri (Body)"/>
    </font>
    <font>
      <b/>
      <sz val="9"/>
      <color theme="0"/>
      <name val="Calibri"/>
      <family val="2"/>
      <scheme val="minor"/>
    </font>
    <font>
      <i/>
      <sz val="12"/>
      <color theme="1"/>
      <name val="Calibri"/>
      <family val="2"/>
      <scheme val="minor"/>
    </font>
    <font>
      <b/>
      <i/>
      <sz val="12"/>
      <color theme="1"/>
      <name val="Calibri"/>
      <family val="2"/>
      <scheme val="minor"/>
    </font>
    <font>
      <sz val="14"/>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4"/>
        <bgColor indexed="64"/>
      </patternFill>
    </fill>
    <fill>
      <patternFill patternType="solid">
        <fgColor rgb="FF00206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43" fontId="1" fillId="0" borderId="0" applyFont="0" applyFill="0" applyBorder="0" applyAlignment="0" applyProtection="0"/>
  </cellStyleXfs>
  <cellXfs count="156">
    <xf numFmtId="0" fontId="0" fillId="0" borderId="0" xfId="0"/>
    <xf numFmtId="0" fontId="7" fillId="0" borderId="0" xfId="0" applyFont="1" applyAlignment="1">
      <alignment vertical="center"/>
    </xf>
    <xf numFmtId="0" fontId="12" fillId="0" borderId="0" xfId="0" applyFont="1"/>
    <xf numFmtId="0" fontId="10" fillId="0" borderId="1" xfId="0" applyFont="1" applyBorder="1" applyAlignment="1">
      <alignment horizontal="left" vertical="center"/>
    </xf>
    <xf numFmtId="0" fontId="14" fillId="0" borderId="1" xfId="0" applyFont="1" applyBorder="1" applyAlignment="1">
      <alignment horizontal="left" vertical="center"/>
    </xf>
    <xf numFmtId="0" fontId="15" fillId="0" borderId="0" xfId="0" applyFont="1" applyAlignment="1">
      <alignment vertical="center"/>
    </xf>
    <xf numFmtId="0" fontId="17" fillId="0" borderId="1" xfId="0" applyFont="1" applyBorder="1" applyAlignment="1">
      <alignment horizontal="left" vertical="top" wrapText="1"/>
    </xf>
    <xf numFmtId="0" fontId="16" fillId="0" borderId="1" xfId="0" applyFont="1" applyBorder="1" applyAlignment="1">
      <alignment horizontal="left" vertical="top" wrapText="1"/>
    </xf>
    <xf numFmtId="0" fontId="18" fillId="0" borderId="1" xfId="0" applyFont="1" applyBorder="1" applyAlignment="1">
      <alignment horizontal="left" vertical="top" wrapText="1"/>
    </xf>
    <xf numFmtId="0" fontId="20" fillId="0" borderId="1" xfId="0" applyFont="1" applyBorder="1" applyAlignment="1">
      <alignment horizontal="left" vertical="top" wrapText="1"/>
    </xf>
    <xf numFmtId="0" fontId="7" fillId="0" borderId="0" xfId="0" applyFont="1"/>
    <xf numFmtId="0" fontId="12" fillId="0" borderId="0" xfId="0" applyFont="1" applyAlignment="1">
      <alignment vertical="center" wrapText="1"/>
    </xf>
    <xf numFmtId="0" fontId="22" fillId="0" borderId="0" xfId="0" applyFont="1" applyAlignment="1">
      <alignment vertical="center" wrapText="1"/>
    </xf>
    <xf numFmtId="0" fontId="10" fillId="0" borderId="4" xfId="0" applyFont="1" applyBorder="1" applyAlignment="1">
      <alignment horizontal="center" vertical="center" wrapText="1"/>
    </xf>
    <xf numFmtId="0" fontId="1" fillId="3" borderId="1" xfId="3" applyFont="1" applyBorder="1" applyAlignment="1">
      <alignment horizontal="center" vertical="center" wrapText="1"/>
    </xf>
    <xf numFmtId="0" fontId="16" fillId="0" borderId="10" xfId="0" applyFont="1" applyBorder="1" applyAlignment="1">
      <alignment horizontal="center" vertical="center" wrapText="1"/>
    </xf>
    <xf numFmtId="0" fontId="17" fillId="0" borderId="11" xfId="0" applyFont="1" applyBorder="1" applyAlignment="1">
      <alignment horizontal="left" vertical="top" wrapText="1"/>
    </xf>
    <xf numFmtId="0" fontId="18" fillId="0" borderId="11" xfId="0" applyFont="1" applyBorder="1" applyAlignment="1">
      <alignment horizontal="left" vertical="top"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16" fillId="0" borderId="8" xfId="0" applyFont="1" applyBorder="1" applyAlignment="1">
      <alignment horizontal="center" vertical="center"/>
    </xf>
    <xf numFmtId="0" fontId="20" fillId="0" borderId="11" xfId="0" applyFont="1" applyBorder="1" applyAlignment="1">
      <alignment horizontal="left" vertical="top" wrapText="1"/>
    </xf>
    <xf numFmtId="0" fontId="10" fillId="0" borderId="1" xfId="0" applyFont="1" applyBorder="1" applyAlignment="1">
      <alignment horizontal="left" vertical="top" wrapText="1"/>
    </xf>
    <xf numFmtId="0" fontId="10" fillId="0" borderId="10" xfId="0" applyFont="1" applyBorder="1" applyAlignment="1">
      <alignment horizontal="center" vertical="center" wrapText="1"/>
    </xf>
    <xf numFmtId="0" fontId="10" fillId="0" borderId="11" xfId="0" applyFont="1" applyBorder="1" applyAlignment="1">
      <alignment horizontal="left" vertical="top" wrapText="1"/>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left" vertical="top" wrapText="1"/>
    </xf>
    <xf numFmtId="0" fontId="10" fillId="0" borderId="9"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3" fillId="8" borderId="1" xfId="5" applyFont="1" applyFill="1" applyBorder="1" applyAlignment="1">
      <alignment horizontal="left" vertical="center" wrapText="1"/>
    </xf>
    <xf numFmtId="9" fontId="10" fillId="0" borderId="2" xfId="0" applyNumberFormat="1" applyFont="1" applyBorder="1" applyAlignment="1">
      <alignment horizontal="center" vertical="center" wrapText="1"/>
    </xf>
    <xf numFmtId="9" fontId="10" fillId="0" borderId="3"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0" fontId="1" fillId="4" borderId="5" xfId="4" applyFont="1" applyBorder="1" applyAlignment="1">
      <alignment horizontal="center" vertical="center"/>
    </xf>
    <xf numFmtId="0" fontId="1" fillId="4" borderId="8" xfId="4" applyFont="1" applyBorder="1" applyAlignment="1">
      <alignment horizontal="center" vertical="center"/>
    </xf>
    <xf numFmtId="0" fontId="1" fillId="4" borderId="6" xfId="4" applyFont="1" applyBorder="1" applyAlignment="1">
      <alignment horizontal="center" vertical="center"/>
    </xf>
    <xf numFmtId="0" fontId="1" fillId="4" borderId="1" xfId="4" applyFont="1" applyBorder="1" applyAlignment="1">
      <alignment horizontal="center" vertical="center"/>
    </xf>
    <xf numFmtId="0" fontId="1" fillId="4" borderId="6" xfId="4" applyFont="1" applyBorder="1" applyAlignment="1">
      <alignment horizontal="center" vertical="center" wrapText="1"/>
    </xf>
    <xf numFmtId="0" fontId="1" fillId="4" borderId="7" xfId="4" applyFont="1" applyBorder="1" applyAlignment="1">
      <alignment horizontal="center" vertical="center"/>
    </xf>
    <xf numFmtId="0" fontId="1" fillId="3" borderId="1" xfId="3" applyFont="1" applyBorder="1" applyAlignment="1">
      <alignment horizontal="center" vertical="center" wrapText="1"/>
    </xf>
    <xf numFmtId="0" fontId="1" fillId="3" borderId="9" xfId="3"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0" xfId="0" applyFont="1" applyAlignment="1">
      <alignment horizontal="left" wrapText="1"/>
    </xf>
    <xf numFmtId="0" fontId="3" fillId="8" borderId="1" xfId="2" applyFont="1" applyFill="1" applyBorder="1" applyAlignment="1">
      <alignment horizontal="left" vertical="center" wrapText="1"/>
    </xf>
    <xf numFmtId="0" fontId="3" fillId="2" borderId="1" xfId="2" applyFont="1" applyBorder="1" applyAlignment="1">
      <alignment horizontal="center" vertical="center" wrapText="1"/>
    </xf>
    <xf numFmtId="0" fontId="3" fillId="8" borderId="1" xfId="7" applyFont="1" applyFill="1" applyBorder="1" applyAlignment="1">
      <alignment horizontal="left" vertical="center" wrapText="1"/>
    </xf>
    <xf numFmtId="0" fontId="10" fillId="0" borderId="4" xfId="0" applyFont="1" applyBorder="1" applyAlignment="1">
      <alignment horizontal="center" vertical="center" wrapText="1"/>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left" vertical="top" wrapText="1"/>
    </xf>
    <xf numFmtId="0" fontId="16" fillId="0" borderId="9" xfId="0" applyFont="1" applyBorder="1" applyAlignment="1">
      <alignment horizontal="left" vertical="top"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3" fillId="2" borderId="1" xfId="2" applyFont="1" applyBorder="1" applyAlignment="1">
      <alignment horizontal="left" vertical="center" wrapText="1"/>
    </xf>
    <xf numFmtId="0" fontId="10" fillId="0" borderId="1" xfId="0" applyFont="1" applyBorder="1" applyAlignment="1">
      <alignment horizontal="center" vertical="center" wrapText="1"/>
    </xf>
    <xf numFmtId="0" fontId="16" fillId="0" borderId="1" xfId="6" applyFont="1" applyFill="1" applyBorder="1" applyAlignment="1">
      <alignment horizontal="left" vertical="top" wrapText="1"/>
    </xf>
    <xf numFmtId="0" fontId="2" fillId="2" borderId="1" xfId="2" applyFont="1" applyBorder="1" applyAlignment="1">
      <alignment horizontal="center" vertical="center" wrapText="1"/>
    </xf>
    <xf numFmtId="0" fontId="10" fillId="0" borderId="1" xfId="0" applyFont="1" applyBorder="1" applyAlignment="1">
      <alignment horizontal="left" vertical="center"/>
    </xf>
    <xf numFmtId="164" fontId="10" fillId="0" borderId="1" xfId="1" applyNumberFormat="1" applyFont="1" applyBorder="1" applyAlignment="1">
      <alignment horizontal="center" vertical="center"/>
    </xf>
    <xf numFmtId="0" fontId="10" fillId="0" borderId="1" xfId="0" applyFont="1" applyBorder="1" applyAlignment="1">
      <alignment horizontal="center" vertical="center"/>
    </xf>
    <xf numFmtId="0" fontId="8" fillId="8" borderId="1" xfId="7" applyFont="1" applyFill="1" applyBorder="1" applyAlignment="1">
      <alignment horizontal="left" vertical="center" wrapText="1"/>
    </xf>
    <xf numFmtId="10" fontId="10" fillId="0" borderId="1" xfId="0" applyNumberFormat="1" applyFont="1" applyBorder="1" applyAlignment="1">
      <alignment horizontal="center" vertical="center" wrapText="1"/>
    </xf>
    <xf numFmtId="0" fontId="8" fillId="2" borderId="1" xfId="2" applyFont="1" applyBorder="1" applyAlignment="1">
      <alignment horizontal="left" vertical="center"/>
    </xf>
    <xf numFmtId="0" fontId="8" fillId="2" borderId="1" xfId="2" applyFont="1" applyBorder="1" applyAlignment="1">
      <alignment horizontal="left" vertical="center" wrapText="1"/>
    </xf>
    <xf numFmtId="0" fontId="11" fillId="2" borderId="1" xfId="2" applyFont="1" applyBorder="1" applyAlignment="1">
      <alignment horizontal="center" vertical="center"/>
    </xf>
    <xf numFmtId="0" fontId="9" fillId="2" borderId="1" xfId="2"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26" fillId="0" borderId="0" xfId="0" applyFont="1" applyAlignment="1">
      <alignment horizontal="left"/>
    </xf>
    <xf numFmtId="165" fontId="0" fillId="0" borderId="0" xfId="8" applyNumberFormat="1" applyFont="1"/>
    <xf numFmtId="165" fontId="0" fillId="0" borderId="0" xfId="8" applyNumberFormat="1" applyFont="1" applyAlignment="1">
      <alignment horizontal="right"/>
    </xf>
    <xf numFmtId="165" fontId="1" fillId="0" borderId="0" xfId="8" applyNumberFormat="1" applyFont="1"/>
    <xf numFmtId="165" fontId="24" fillId="0" borderId="0" xfId="8" applyNumberFormat="1" applyFont="1"/>
    <xf numFmtId="0" fontId="27" fillId="0" borderId="0" xfId="0" applyFont="1" applyAlignment="1">
      <alignment horizontal="left"/>
    </xf>
    <xf numFmtId="0" fontId="28" fillId="0" borderId="0" xfId="0" applyFont="1" applyAlignment="1">
      <alignment horizontal="left"/>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xf>
    <xf numFmtId="165" fontId="2" fillId="9" borderId="14" xfId="8" applyNumberFormat="1" applyFont="1" applyFill="1" applyBorder="1" applyAlignment="1">
      <alignment horizontal="center" vertical="center"/>
    </xf>
    <xf numFmtId="165" fontId="2" fillId="9" borderId="15" xfId="8" applyNumberFormat="1" applyFont="1" applyFill="1" applyBorder="1" applyAlignment="1">
      <alignment horizontal="center" vertical="center"/>
    </xf>
    <xf numFmtId="165" fontId="2" fillId="9" borderId="16" xfId="8" applyNumberFormat="1" applyFont="1" applyFill="1" applyBorder="1" applyAlignment="1">
      <alignment horizontal="center" vertical="center"/>
    </xf>
    <xf numFmtId="165" fontId="2" fillId="9" borderId="13" xfId="8" applyNumberFormat="1" applyFont="1" applyFill="1" applyBorder="1" applyAlignment="1">
      <alignment horizontal="center" vertical="center"/>
    </xf>
    <xf numFmtId="165" fontId="2" fillId="9" borderId="13" xfId="8" applyNumberFormat="1" applyFont="1" applyFill="1" applyBorder="1" applyAlignment="1">
      <alignment horizontal="center" vertical="center" wrapText="1"/>
    </xf>
    <xf numFmtId="165" fontId="2" fillId="9" borderId="14" xfId="8" applyNumberFormat="1" applyFont="1" applyFill="1" applyBorder="1" applyAlignment="1">
      <alignment horizontal="center" vertical="center" wrapText="1"/>
    </xf>
    <xf numFmtId="165" fontId="2" fillId="9" borderId="17" xfId="8" applyNumberFormat="1" applyFont="1" applyFill="1" applyBorder="1" applyAlignment="1">
      <alignment horizontal="center" vertical="center" wrapText="1"/>
    </xf>
    <xf numFmtId="0" fontId="0" fillId="0" borderId="0" xfId="0" applyAlignment="1">
      <alignment horizontal="center"/>
    </xf>
    <xf numFmtId="0" fontId="2" fillId="9" borderId="18" xfId="0" applyFont="1" applyFill="1" applyBorder="1" applyAlignment="1">
      <alignment horizontal="center" vertical="center" wrapText="1"/>
    </xf>
    <xf numFmtId="0" fontId="2" fillId="9" borderId="19" xfId="0" applyFont="1" applyFill="1" applyBorder="1" applyAlignment="1">
      <alignment horizontal="center" vertical="center"/>
    </xf>
    <xf numFmtId="165" fontId="32" fillId="9" borderId="19" xfId="8" applyNumberFormat="1" applyFont="1" applyFill="1" applyBorder="1" applyAlignment="1">
      <alignment horizontal="center"/>
    </xf>
    <xf numFmtId="165" fontId="32" fillId="9" borderId="0" xfId="8" applyNumberFormat="1" applyFont="1" applyFill="1" applyBorder="1" applyAlignment="1">
      <alignment horizontal="center"/>
    </xf>
    <xf numFmtId="165" fontId="32" fillId="9" borderId="20" xfId="8" applyNumberFormat="1" applyFont="1" applyFill="1" applyBorder="1" applyAlignment="1">
      <alignment horizontal="right"/>
    </xf>
    <xf numFmtId="165" fontId="2" fillId="9" borderId="18" xfId="8" applyNumberFormat="1" applyFont="1" applyFill="1" applyBorder="1" applyAlignment="1">
      <alignment horizontal="center" vertical="center"/>
    </xf>
    <xf numFmtId="165" fontId="2" fillId="9" borderId="18" xfId="8" applyNumberFormat="1" applyFont="1" applyFill="1" applyBorder="1" applyAlignment="1">
      <alignment horizontal="center" vertical="center" wrapText="1"/>
    </xf>
    <xf numFmtId="165" fontId="2" fillId="9" borderId="19" xfId="8" applyNumberFormat="1" applyFont="1" applyFill="1" applyBorder="1" applyAlignment="1">
      <alignment horizontal="center" vertical="center" wrapText="1"/>
    </xf>
    <xf numFmtId="165" fontId="2" fillId="9" borderId="21" xfId="8" applyNumberFormat="1" applyFont="1" applyFill="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vertical="top" wrapText="1"/>
    </xf>
    <xf numFmtId="165" fontId="0" fillId="0" borderId="6" xfId="8" applyNumberFormat="1" applyFont="1" applyFill="1" applyBorder="1" applyAlignment="1">
      <alignment vertical="top"/>
    </xf>
    <xf numFmtId="165" fontId="0" fillId="0" borderId="6" xfId="8" applyNumberFormat="1" applyFont="1" applyFill="1" applyBorder="1" applyAlignment="1">
      <alignment horizontal="right" vertical="top"/>
    </xf>
    <xf numFmtId="0" fontId="0" fillId="0" borderId="6" xfId="0" applyBorder="1" applyAlignment="1">
      <alignment horizontal="right" vertical="top"/>
    </xf>
    <xf numFmtId="165" fontId="0" fillId="0" borderId="7" xfId="8" applyNumberFormat="1" applyFont="1" applyFill="1" applyBorder="1" applyAlignment="1">
      <alignment vertical="top"/>
    </xf>
    <xf numFmtId="0" fontId="10" fillId="0" borderId="0" xfId="0" applyFont="1" applyAlignment="1">
      <alignment vertical="top"/>
    </xf>
    <xf numFmtId="0" fontId="0" fillId="0" borderId="8"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top" wrapText="1"/>
    </xf>
    <xf numFmtId="165" fontId="0" fillId="0" borderId="1" xfId="8" applyNumberFormat="1" applyFont="1" applyFill="1" applyBorder="1" applyAlignment="1">
      <alignment vertical="top"/>
    </xf>
    <xf numFmtId="165" fontId="0" fillId="0" borderId="1" xfId="8" applyNumberFormat="1" applyFont="1" applyFill="1" applyBorder="1" applyAlignment="1">
      <alignment horizontal="right" vertical="top"/>
    </xf>
    <xf numFmtId="0" fontId="0" fillId="0" borderId="1" xfId="0" applyBorder="1" applyAlignment="1">
      <alignment horizontal="right"/>
    </xf>
    <xf numFmtId="165" fontId="0" fillId="0" borderId="9" xfId="8" applyNumberFormat="1" applyFont="1" applyFill="1" applyBorder="1" applyAlignment="1">
      <alignment vertical="top"/>
    </xf>
    <xf numFmtId="0" fontId="0" fillId="0" borderId="1" xfId="0" applyBorder="1" applyAlignment="1">
      <alignment horizontal="center" vertical="center" wrapText="1"/>
    </xf>
    <xf numFmtId="0" fontId="0" fillId="0" borderId="10" xfId="0" applyBorder="1" applyAlignment="1">
      <alignment horizontal="left" vertical="center" wrapText="1"/>
    </xf>
    <xf numFmtId="0" fontId="25" fillId="0" borderId="11" xfId="0" applyFont="1" applyBorder="1" applyAlignment="1">
      <alignment horizontal="right"/>
    </xf>
    <xf numFmtId="165" fontId="33" fillId="0" borderId="11" xfId="8" applyNumberFormat="1" applyFont="1" applyFill="1" applyBorder="1" applyAlignment="1">
      <alignment vertical="top"/>
    </xf>
    <xf numFmtId="165" fontId="33" fillId="0" borderId="11" xfId="8" applyNumberFormat="1" applyFont="1" applyFill="1" applyBorder="1" applyAlignment="1">
      <alignment horizontal="right" vertical="top"/>
    </xf>
    <xf numFmtId="0" fontId="33" fillId="0" borderId="11" xfId="0" applyFont="1" applyBorder="1" applyAlignment="1">
      <alignment horizontal="right"/>
    </xf>
    <xf numFmtId="165" fontId="1" fillId="10" borderId="11" xfId="8" applyNumberFormat="1" applyFont="1" applyFill="1" applyBorder="1" applyAlignment="1">
      <alignment vertical="top"/>
    </xf>
    <xf numFmtId="165" fontId="1" fillId="0" borderId="12" xfId="8" applyNumberFormat="1" applyFont="1" applyFill="1" applyBorder="1" applyAlignment="1">
      <alignment vertical="top"/>
    </xf>
    <xf numFmtId="0" fontId="34" fillId="0" borderId="0" xfId="0" applyFont="1"/>
    <xf numFmtId="0" fontId="0" fillId="0" borderId="17" xfId="0" applyBorder="1" applyAlignment="1">
      <alignment horizontal="left" vertical="center" wrapText="1"/>
    </xf>
    <xf numFmtId="0" fontId="0" fillId="0" borderId="22" xfId="0" applyBorder="1" applyAlignment="1">
      <alignment horizontal="center" vertical="center"/>
    </xf>
    <xf numFmtId="0" fontId="0" fillId="0" borderId="6" xfId="0" applyBorder="1" applyAlignment="1">
      <alignment horizontal="right"/>
    </xf>
    <xf numFmtId="0" fontId="0" fillId="0" borderId="23" xfId="0" applyBorder="1" applyAlignment="1">
      <alignment horizontal="left" vertical="center" wrapText="1"/>
    </xf>
    <xf numFmtId="0" fontId="0" fillId="0" borderId="4" xfId="0" applyBorder="1" applyAlignment="1">
      <alignment horizontal="center" vertical="center"/>
    </xf>
    <xf numFmtId="0" fontId="0" fillId="0" borderId="24" xfId="0" applyBorder="1" applyAlignment="1">
      <alignment vertical="top" wrapText="1"/>
    </xf>
    <xf numFmtId="0" fontId="0" fillId="0" borderId="25" xfId="0" applyBorder="1" applyAlignment="1">
      <alignment horizontal="center" vertical="center"/>
    </xf>
    <xf numFmtId="0" fontId="0" fillId="0" borderId="1" xfId="0" applyBorder="1" applyAlignment="1">
      <alignment vertical="center" wrapText="1"/>
    </xf>
    <xf numFmtId="0" fontId="0" fillId="0" borderId="26" xfId="0" applyBorder="1" applyAlignment="1">
      <alignment horizontal="center" vertical="center"/>
    </xf>
    <xf numFmtId="0" fontId="0" fillId="0" borderId="21" xfId="0" applyBorder="1" applyAlignment="1">
      <alignment horizontal="left" vertical="center" wrapText="1"/>
    </xf>
    <xf numFmtId="0" fontId="33" fillId="0" borderId="27" xfId="0" applyFont="1" applyBorder="1"/>
    <xf numFmtId="0" fontId="25" fillId="0" borderId="11" xfId="0" applyFont="1" applyBorder="1" applyAlignment="1">
      <alignment horizontal="right"/>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vertical="top"/>
    </xf>
    <xf numFmtId="0" fontId="25" fillId="0" borderId="11" xfId="0" applyFont="1" applyBorder="1" applyAlignment="1">
      <alignment horizontal="right" vertical="top"/>
    </xf>
    <xf numFmtId="0" fontId="0" fillId="0" borderId="11" xfId="0" applyBorder="1" applyAlignment="1">
      <alignment horizontal="right"/>
    </xf>
    <xf numFmtId="0" fontId="0" fillId="0" borderId="1" xfId="0" applyBorder="1" applyAlignment="1">
      <alignment horizontal="left" vertical="top" wrapText="1"/>
    </xf>
    <xf numFmtId="0" fontId="0" fillId="0" borderId="1" xfId="0" applyBorder="1" applyAlignment="1">
      <alignment horizontal="center" vertical="center"/>
    </xf>
    <xf numFmtId="0" fontId="33" fillId="0" borderId="11" xfId="0" applyFont="1" applyBorder="1"/>
    <xf numFmtId="165" fontId="33" fillId="0" borderId="11" xfId="8" applyNumberFormat="1" applyFont="1" applyFill="1" applyBorder="1"/>
    <xf numFmtId="165" fontId="33" fillId="0" borderId="11" xfId="8" applyNumberFormat="1" applyFont="1" applyFill="1" applyBorder="1" applyAlignment="1">
      <alignment horizontal="right"/>
    </xf>
    <xf numFmtId="165" fontId="1" fillId="10" borderId="11" xfId="8" applyNumberFormat="1" applyFont="1" applyFill="1" applyBorder="1"/>
    <xf numFmtId="165" fontId="1" fillId="0" borderId="12" xfId="8" applyNumberFormat="1" applyFont="1" applyFill="1" applyBorder="1"/>
    <xf numFmtId="0" fontId="35" fillId="0" borderId="0" xfId="0" applyFont="1"/>
    <xf numFmtId="0" fontId="36" fillId="0" borderId="31" xfId="0" applyFont="1" applyBorder="1" applyAlignment="1">
      <alignment horizontal="right"/>
    </xf>
    <xf numFmtId="165" fontId="35" fillId="0" borderId="32" xfId="8" applyNumberFormat="1" applyFont="1" applyFill="1" applyBorder="1"/>
    <xf numFmtId="165" fontId="35" fillId="0" borderId="32" xfId="8" applyNumberFormat="1" applyFont="1" applyFill="1" applyBorder="1" applyAlignment="1">
      <alignment horizontal="right"/>
    </xf>
    <xf numFmtId="165" fontId="36" fillId="10" borderId="32" xfId="8" applyNumberFormat="1" applyFont="1" applyFill="1" applyBorder="1"/>
    <xf numFmtId="165" fontId="35" fillId="0" borderId="33" xfId="8" applyNumberFormat="1" applyFont="1" applyFill="1" applyBorder="1"/>
    <xf numFmtId="0" fontId="36" fillId="0" borderId="0" xfId="0" applyFont="1"/>
  </cellXfs>
  <cellStyles count="9">
    <cellStyle name="20% - Accent4" xfId="6" builtinId="42"/>
    <cellStyle name="40% - Accent1" xfId="3" builtinId="31"/>
    <cellStyle name="60% - Accent1" xfId="4" builtinId="32"/>
    <cellStyle name="60% - Accent4" xfId="7" builtinId="44"/>
    <cellStyle name="Accent1" xfId="2" builtinId="29"/>
    <cellStyle name="Accent4" xfId="5" builtinId="41"/>
    <cellStyle name="Comma" xfId="8"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A20AB-96A6-AC42-B901-F8A6B29AE380}">
  <sheetPr>
    <tabColor rgb="FF002060"/>
  </sheetPr>
  <dimension ref="B3:M119"/>
  <sheetViews>
    <sheetView showGridLines="0" tabSelected="1" workbookViewId="0">
      <selection activeCell="C23" sqref="C23:G23"/>
    </sheetView>
  </sheetViews>
  <sheetFormatPr baseColWidth="10" defaultColWidth="10.5" defaultRowHeight="16"/>
  <cols>
    <col min="2" max="2" width="25" customWidth="1"/>
    <col min="3" max="3" width="38.5" customWidth="1"/>
    <col min="4" max="4" width="34.5" customWidth="1"/>
    <col min="5" max="5" width="24" customWidth="1"/>
    <col min="6" max="6" width="18.5" customWidth="1"/>
    <col min="8" max="8" width="12.5" customWidth="1"/>
    <col min="9" max="9" width="15.6640625" customWidth="1"/>
    <col min="10" max="10" width="2.33203125" customWidth="1"/>
    <col min="11" max="11" width="17" customWidth="1"/>
    <col min="12" max="12" width="16" customWidth="1"/>
    <col min="13" max="13" width="9" customWidth="1"/>
  </cols>
  <sheetData>
    <row r="3" spans="2:13" ht="35">
      <c r="B3" s="69" t="s">
        <v>0</v>
      </c>
      <c r="C3" s="69"/>
      <c r="D3" s="69"/>
      <c r="E3" s="69"/>
      <c r="F3" s="69"/>
      <c r="G3" s="69"/>
      <c r="H3" s="69"/>
      <c r="I3" s="69"/>
      <c r="J3" s="69"/>
      <c r="K3" s="69"/>
      <c r="L3" s="69"/>
      <c r="M3" s="69"/>
    </row>
    <row r="4" spans="2:13" ht="26">
      <c r="B4" s="70" t="s">
        <v>1</v>
      </c>
      <c r="C4" s="70"/>
      <c r="D4" s="70"/>
      <c r="E4" s="70"/>
      <c r="F4" s="70"/>
      <c r="G4" s="70"/>
      <c r="H4" s="70"/>
      <c r="I4" s="70"/>
      <c r="J4" s="70"/>
      <c r="K4" s="70"/>
      <c r="L4" s="70"/>
      <c r="M4" s="70"/>
    </row>
    <row r="5" spans="2:13" ht="24">
      <c r="D5" s="71" t="s">
        <v>2</v>
      </c>
      <c r="E5" s="71"/>
      <c r="F5" s="71"/>
      <c r="G5" s="71"/>
    </row>
    <row r="7" spans="2:13" ht="21">
      <c r="B7" s="1" t="s">
        <v>3</v>
      </c>
    </row>
    <row r="9" spans="2:13" ht="27" customHeight="1">
      <c r="B9" s="66" t="s">
        <v>4</v>
      </c>
      <c r="C9" s="66"/>
      <c r="D9" s="68" t="s">
        <v>5</v>
      </c>
      <c r="E9" s="68"/>
      <c r="F9" s="68"/>
      <c r="G9" s="68"/>
      <c r="H9" s="68"/>
      <c r="I9" s="68"/>
      <c r="J9" s="68"/>
      <c r="K9" s="68"/>
      <c r="L9" s="68"/>
      <c r="M9" s="68"/>
    </row>
    <row r="10" spans="2:13" ht="32.25" customHeight="1">
      <c r="B10" s="66" t="s">
        <v>6</v>
      </c>
      <c r="C10" s="66"/>
      <c r="D10" s="68" t="s">
        <v>7</v>
      </c>
      <c r="E10" s="68"/>
      <c r="F10" s="68"/>
      <c r="G10" s="68"/>
      <c r="H10" s="68"/>
      <c r="I10" s="68"/>
      <c r="J10" s="68"/>
      <c r="K10" s="68"/>
      <c r="L10" s="68"/>
      <c r="M10" s="68"/>
    </row>
    <row r="11" spans="2:13" ht="31.25" customHeight="1">
      <c r="B11" s="63" t="s">
        <v>8</v>
      </c>
      <c r="C11" s="63"/>
      <c r="D11" s="64" t="s">
        <v>9</v>
      </c>
      <c r="E11" s="57"/>
      <c r="F11" s="57"/>
      <c r="G11" s="57"/>
      <c r="H11" s="57"/>
      <c r="I11" s="57"/>
      <c r="J11" s="57"/>
      <c r="K11" s="57"/>
      <c r="L11" s="57"/>
      <c r="M11" s="57"/>
    </row>
    <row r="13" spans="2:13" ht="21">
      <c r="B13" s="1" t="s">
        <v>10</v>
      </c>
    </row>
    <row r="15" spans="2:13" s="2" customFormat="1" ht="16.25" customHeight="1">
      <c r="B15" s="65" t="s">
        <v>11</v>
      </c>
      <c r="C15" s="66" t="s">
        <v>12</v>
      </c>
      <c r="D15" s="66"/>
      <c r="E15" s="66"/>
      <c r="F15" s="66"/>
      <c r="G15" s="66"/>
      <c r="H15" s="67" t="s">
        <v>13</v>
      </c>
      <c r="I15" s="67"/>
      <c r="J15" s="67"/>
      <c r="K15" s="67"/>
      <c r="L15" s="67"/>
      <c r="M15" s="67"/>
    </row>
    <row r="16" spans="2:13" s="2" customFormat="1" ht="16.25" customHeight="1">
      <c r="B16" s="65"/>
      <c r="C16" s="66"/>
      <c r="D16" s="66"/>
      <c r="E16" s="66"/>
      <c r="F16" s="66"/>
      <c r="G16" s="66"/>
      <c r="H16" s="68" t="s">
        <v>14</v>
      </c>
      <c r="I16" s="68"/>
      <c r="J16" s="68"/>
      <c r="K16" s="68" t="s">
        <v>15</v>
      </c>
      <c r="L16" s="68"/>
      <c r="M16" s="68"/>
    </row>
    <row r="17" spans="2:13" s="2" customFormat="1" ht="48.5" customHeight="1">
      <c r="B17" s="65"/>
      <c r="C17" s="66"/>
      <c r="D17" s="66"/>
      <c r="E17" s="66"/>
      <c r="F17" s="66"/>
      <c r="G17" s="66"/>
      <c r="H17" s="68"/>
      <c r="I17" s="68"/>
      <c r="J17" s="68"/>
      <c r="K17" s="68"/>
      <c r="L17" s="68"/>
      <c r="M17" s="68"/>
    </row>
    <row r="18" spans="2:13" ht="26.5" customHeight="1">
      <c r="B18" s="3" t="s">
        <v>16</v>
      </c>
      <c r="C18" s="60" t="s">
        <v>17</v>
      </c>
      <c r="D18" s="60"/>
      <c r="E18" s="60"/>
      <c r="F18" s="60"/>
      <c r="G18" s="60"/>
      <c r="H18" s="61" t="s">
        <v>18</v>
      </c>
      <c r="I18" s="61"/>
      <c r="J18" s="61"/>
      <c r="K18" s="62" t="s">
        <v>19</v>
      </c>
      <c r="L18" s="62"/>
      <c r="M18" s="62"/>
    </row>
    <row r="19" spans="2:13" ht="26.5" customHeight="1">
      <c r="B19" s="4"/>
      <c r="C19" s="60" t="s">
        <v>20</v>
      </c>
      <c r="D19" s="60"/>
      <c r="E19" s="60"/>
      <c r="F19" s="60"/>
      <c r="G19" s="60"/>
      <c r="H19" s="61">
        <v>6.0999999999999999E-2</v>
      </c>
      <c r="I19" s="61"/>
      <c r="J19" s="61"/>
      <c r="K19" s="62" t="s">
        <v>19</v>
      </c>
      <c r="L19" s="62"/>
      <c r="M19" s="62"/>
    </row>
    <row r="20" spans="2:13" ht="26.5" customHeight="1">
      <c r="B20" s="4"/>
      <c r="C20" s="60" t="s">
        <v>21</v>
      </c>
      <c r="D20" s="60"/>
      <c r="E20" s="60"/>
      <c r="F20" s="60"/>
      <c r="G20" s="60"/>
      <c r="H20" s="61">
        <v>0.05</v>
      </c>
      <c r="I20" s="61"/>
      <c r="J20" s="61"/>
      <c r="K20" s="62" t="s">
        <v>19</v>
      </c>
      <c r="L20" s="62"/>
      <c r="M20" s="62"/>
    </row>
    <row r="21" spans="2:13" ht="26.5" customHeight="1">
      <c r="B21" s="4"/>
      <c r="C21" s="60" t="s">
        <v>22</v>
      </c>
      <c r="D21" s="60"/>
      <c r="E21" s="60"/>
      <c r="F21" s="60"/>
      <c r="G21" s="60"/>
      <c r="H21" s="61">
        <v>7.0000000000000007E-2</v>
      </c>
      <c r="I21" s="61"/>
      <c r="J21" s="61"/>
      <c r="K21" s="62" t="s">
        <v>19</v>
      </c>
      <c r="L21" s="62"/>
      <c r="M21" s="62"/>
    </row>
    <row r="22" spans="2:13" ht="26.5" customHeight="1">
      <c r="B22" s="4"/>
      <c r="C22" s="60" t="s">
        <v>23</v>
      </c>
      <c r="D22" s="60"/>
      <c r="E22" s="60"/>
      <c r="F22" s="60"/>
      <c r="G22" s="60"/>
      <c r="H22" s="61">
        <v>6.9000000000000006E-2</v>
      </c>
      <c r="I22" s="61"/>
      <c r="J22" s="61"/>
      <c r="K22" s="62" t="s">
        <v>19</v>
      </c>
      <c r="L22" s="62"/>
      <c r="M22" s="62"/>
    </row>
    <row r="23" spans="2:13" ht="26.5" customHeight="1">
      <c r="B23" s="4"/>
      <c r="C23" s="60" t="s">
        <v>24</v>
      </c>
      <c r="D23" s="60"/>
      <c r="E23" s="60"/>
      <c r="F23" s="60"/>
      <c r="G23" s="60"/>
      <c r="H23" s="61">
        <v>8.1000000000000003E-2</v>
      </c>
      <c r="I23" s="61"/>
      <c r="J23" s="61"/>
      <c r="K23" s="62" t="s">
        <v>19</v>
      </c>
      <c r="L23" s="62"/>
      <c r="M23" s="62"/>
    </row>
    <row r="24" spans="2:13" ht="26.5" customHeight="1">
      <c r="B24" s="4"/>
      <c r="C24" s="60" t="s">
        <v>25</v>
      </c>
      <c r="D24" s="60"/>
      <c r="E24" s="60"/>
      <c r="F24" s="60"/>
      <c r="G24" s="60"/>
      <c r="H24" s="61">
        <v>5.6000000000000001E-2</v>
      </c>
      <c r="I24" s="61"/>
      <c r="J24" s="61"/>
      <c r="K24" s="62" t="s">
        <v>19</v>
      </c>
      <c r="L24" s="62"/>
      <c r="M24" s="62"/>
    </row>
    <row r="25" spans="2:13" ht="26.5" customHeight="1">
      <c r="B25" s="4"/>
      <c r="C25" s="60" t="s">
        <v>26</v>
      </c>
      <c r="D25" s="60"/>
      <c r="E25" s="60"/>
      <c r="F25" s="60"/>
      <c r="G25" s="60"/>
      <c r="H25" s="61">
        <v>3.1E-2</v>
      </c>
      <c r="I25" s="61"/>
      <c r="J25" s="61"/>
      <c r="K25" s="62" t="s">
        <v>19</v>
      </c>
      <c r="L25" s="62"/>
      <c r="M25" s="62"/>
    </row>
    <row r="26" spans="2:13" ht="26.5" customHeight="1">
      <c r="B26" s="4"/>
      <c r="C26" s="60" t="s">
        <v>27</v>
      </c>
      <c r="D26" s="60"/>
      <c r="E26" s="60"/>
      <c r="F26" s="60"/>
      <c r="G26" s="60"/>
      <c r="H26" s="61">
        <v>0.05</v>
      </c>
      <c r="I26" s="61"/>
      <c r="J26" s="61"/>
      <c r="K26" s="62" t="s">
        <v>19</v>
      </c>
      <c r="L26" s="62"/>
      <c r="M26" s="62"/>
    </row>
    <row r="27" spans="2:13" ht="26.5" customHeight="1">
      <c r="B27" s="4"/>
      <c r="C27" s="60" t="s">
        <v>28</v>
      </c>
      <c r="D27" s="60"/>
      <c r="E27" s="60"/>
      <c r="F27" s="60"/>
      <c r="G27" s="60"/>
      <c r="H27" s="61">
        <v>0.112</v>
      </c>
      <c r="I27" s="61"/>
      <c r="J27" s="61"/>
      <c r="K27" s="62" t="s">
        <v>19</v>
      </c>
      <c r="L27" s="62"/>
      <c r="M27" s="62"/>
    </row>
    <row r="28" spans="2:13" ht="26.5" customHeight="1">
      <c r="B28" s="4"/>
      <c r="C28" s="60" t="s">
        <v>29</v>
      </c>
      <c r="D28" s="60"/>
      <c r="E28" s="60"/>
      <c r="F28" s="60"/>
      <c r="G28" s="60"/>
      <c r="H28" s="61">
        <v>8.8999999999999996E-2</v>
      </c>
      <c r="I28" s="61"/>
      <c r="J28" s="61"/>
      <c r="K28" s="62" t="s">
        <v>19</v>
      </c>
      <c r="L28" s="62"/>
      <c r="M28" s="62"/>
    </row>
    <row r="29" spans="2:13" ht="26.5" customHeight="1">
      <c r="B29" s="4"/>
      <c r="C29" s="60" t="s">
        <v>30</v>
      </c>
      <c r="D29" s="60"/>
      <c r="E29" s="60"/>
      <c r="F29" s="60"/>
      <c r="G29" s="60"/>
      <c r="H29" s="61">
        <v>7.0999999999999994E-2</v>
      </c>
      <c r="I29" s="61"/>
      <c r="J29" s="61"/>
      <c r="K29" s="62" t="s">
        <v>19</v>
      </c>
      <c r="L29" s="62"/>
      <c r="M29" s="62"/>
    </row>
    <row r="30" spans="2:13" ht="26.5" customHeight="1">
      <c r="B30" s="4"/>
      <c r="C30" s="60" t="s">
        <v>31</v>
      </c>
      <c r="D30" s="60"/>
      <c r="E30" s="60"/>
      <c r="F30" s="60"/>
      <c r="G30" s="60"/>
      <c r="H30" s="61">
        <v>0.05</v>
      </c>
      <c r="I30" s="61"/>
      <c r="J30" s="61"/>
      <c r="K30" s="62" t="s">
        <v>19</v>
      </c>
      <c r="L30" s="62"/>
      <c r="M30" s="62"/>
    </row>
    <row r="31" spans="2:13" ht="26.5" customHeight="1">
      <c r="B31" s="4"/>
      <c r="C31" s="60" t="s">
        <v>32</v>
      </c>
      <c r="D31" s="60"/>
      <c r="E31" s="60"/>
      <c r="F31" s="60"/>
      <c r="G31" s="60"/>
      <c r="H31" s="61">
        <v>5.0999999999999997E-2</v>
      </c>
      <c r="I31" s="61"/>
      <c r="J31" s="61"/>
      <c r="K31" s="62" t="s">
        <v>19</v>
      </c>
      <c r="L31" s="62"/>
      <c r="M31" s="62"/>
    </row>
    <row r="32" spans="2:13" ht="26.5" customHeight="1">
      <c r="B32" s="4"/>
      <c r="C32" s="60" t="s">
        <v>33</v>
      </c>
      <c r="D32" s="60"/>
      <c r="E32" s="60"/>
      <c r="F32" s="60"/>
      <c r="G32" s="60"/>
      <c r="H32" s="61">
        <v>6.7000000000000004E-2</v>
      </c>
      <c r="I32" s="61"/>
      <c r="J32" s="61"/>
      <c r="K32" s="62" t="s">
        <v>19</v>
      </c>
      <c r="L32" s="62"/>
      <c r="M32" s="62"/>
    </row>
    <row r="33" spans="2:13" ht="26.5" customHeight="1">
      <c r="B33" s="4"/>
      <c r="C33" s="60" t="s">
        <v>34</v>
      </c>
      <c r="D33" s="60"/>
      <c r="E33" s="60"/>
      <c r="F33" s="60"/>
      <c r="G33" s="60"/>
      <c r="H33" s="61">
        <v>0.06</v>
      </c>
      <c r="I33" s="61"/>
      <c r="J33" s="61"/>
      <c r="K33" s="62" t="s">
        <v>19</v>
      </c>
      <c r="L33" s="62"/>
      <c r="M33" s="62"/>
    </row>
    <row r="34" spans="2:13" ht="26.5" customHeight="1">
      <c r="B34" s="4"/>
      <c r="C34" s="60" t="s">
        <v>35</v>
      </c>
      <c r="D34" s="60"/>
      <c r="E34" s="60"/>
      <c r="F34" s="60"/>
      <c r="G34" s="60"/>
      <c r="H34" s="61">
        <v>6.0999999999999999E-2</v>
      </c>
      <c r="I34" s="61"/>
      <c r="J34" s="61"/>
      <c r="K34" s="62" t="s">
        <v>19</v>
      </c>
      <c r="L34" s="62"/>
      <c r="M34" s="62"/>
    </row>
    <row r="35" spans="2:13" ht="26.5" customHeight="1">
      <c r="B35" s="4"/>
      <c r="C35" s="60" t="s">
        <v>36</v>
      </c>
      <c r="D35" s="60"/>
      <c r="E35" s="60"/>
      <c r="F35" s="60"/>
      <c r="G35" s="60"/>
      <c r="H35" s="61">
        <v>0.111</v>
      </c>
      <c r="I35" s="61"/>
      <c r="J35" s="61"/>
      <c r="K35" s="62" t="s">
        <v>19</v>
      </c>
      <c r="L35" s="62"/>
      <c r="M35" s="62"/>
    </row>
    <row r="36" spans="2:13" ht="26.5" customHeight="1">
      <c r="B36" s="4"/>
      <c r="C36" s="60" t="s">
        <v>37</v>
      </c>
      <c r="D36" s="60"/>
      <c r="E36" s="60"/>
      <c r="F36" s="60"/>
      <c r="G36" s="60"/>
      <c r="H36" s="61">
        <v>4.4999999999999998E-2</v>
      </c>
      <c r="I36" s="61"/>
      <c r="J36" s="61"/>
      <c r="K36" s="62" t="s">
        <v>19</v>
      </c>
      <c r="L36" s="62"/>
      <c r="M36" s="62"/>
    </row>
    <row r="37" spans="2:13" ht="26.5" customHeight="1">
      <c r="B37" s="4"/>
      <c r="C37" s="60" t="s">
        <v>38</v>
      </c>
      <c r="D37" s="60"/>
      <c r="E37" s="60"/>
      <c r="F37" s="60"/>
      <c r="G37" s="60"/>
      <c r="H37" s="61">
        <v>4.5999999999999999E-2</v>
      </c>
      <c r="I37" s="61"/>
      <c r="J37" s="61"/>
      <c r="K37" s="62" t="s">
        <v>19</v>
      </c>
      <c r="L37" s="62"/>
      <c r="M37" s="62"/>
    </row>
    <row r="38" spans="2:13" ht="26.5" customHeight="1">
      <c r="B38" s="4"/>
      <c r="C38" s="60" t="s">
        <v>39</v>
      </c>
      <c r="D38" s="60"/>
      <c r="E38" s="60"/>
      <c r="F38" s="60"/>
      <c r="G38" s="60"/>
      <c r="H38" s="61">
        <v>0.06</v>
      </c>
      <c r="I38" s="61"/>
      <c r="J38" s="61"/>
      <c r="K38" s="62" t="s">
        <v>19</v>
      </c>
      <c r="L38" s="62"/>
      <c r="M38" s="62"/>
    </row>
    <row r="39" spans="2:13" ht="26.5" customHeight="1">
      <c r="B39" s="4"/>
      <c r="C39" s="60" t="s">
        <v>40</v>
      </c>
      <c r="D39" s="60"/>
      <c r="E39" s="60"/>
      <c r="F39" s="60"/>
      <c r="G39" s="60"/>
      <c r="H39" s="61">
        <v>0.127</v>
      </c>
      <c r="I39" s="61"/>
      <c r="J39" s="61"/>
      <c r="K39" s="62" t="s">
        <v>19</v>
      </c>
      <c r="L39" s="62"/>
      <c r="M39" s="62"/>
    </row>
    <row r="42" spans="2:13" ht="21">
      <c r="B42" s="1" t="s">
        <v>41</v>
      </c>
    </row>
    <row r="43" spans="2:13" ht="409.5" customHeight="1">
      <c r="B43" s="58" t="s">
        <v>42</v>
      </c>
      <c r="C43" s="58"/>
      <c r="D43" s="58"/>
      <c r="E43" s="58"/>
      <c r="F43" s="58"/>
      <c r="G43" s="58"/>
      <c r="H43" s="58"/>
      <c r="I43" s="58"/>
      <c r="J43" s="58"/>
      <c r="K43" s="58"/>
      <c r="L43" s="58"/>
      <c r="M43" s="58"/>
    </row>
    <row r="45" spans="2:13" ht="21">
      <c r="B45" s="1" t="s">
        <v>43</v>
      </c>
    </row>
    <row r="46" spans="2:13" ht="176" customHeight="1">
      <c r="B46" s="58" t="s">
        <v>44</v>
      </c>
      <c r="C46" s="58"/>
      <c r="D46" s="58"/>
      <c r="E46" s="58"/>
      <c r="F46" s="58"/>
      <c r="G46" s="58"/>
      <c r="H46" s="58"/>
      <c r="I46" s="58"/>
      <c r="J46" s="58"/>
      <c r="K46" s="58"/>
      <c r="L46" s="58"/>
      <c r="M46" s="58"/>
    </row>
    <row r="48" spans="2:13" ht="21">
      <c r="B48" s="5" t="s">
        <v>45</v>
      </c>
    </row>
    <row r="50" spans="2:13" ht="27" customHeight="1">
      <c r="B50" s="56" t="s">
        <v>6</v>
      </c>
      <c r="C50" s="56"/>
      <c r="D50" s="59" t="s">
        <v>46</v>
      </c>
      <c r="E50" s="59"/>
      <c r="F50" s="59"/>
      <c r="G50" s="59"/>
      <c r="H50" s="59"/>
      <c r="I50" s="59"/>
      <c r="J50" s="59"/>
      <c r="K50" s="59"/>
      <c r="L50" s="59"/>
      <c r="M50" s="59"/>
    </row>
    <row r="51" spans="2:13" ht="27" customHeight="1">
      <c r="B51" s="48" t="s">
        <v>47</v>
      </c>
      <c r="C51" s="48"/>
      <c r="D51" s="57" t="s">
        <v>48</v>
      </c>
      <c r="E51" s="57"/>
      <c r="F51" s="57"/>
      <c r="G51" s="57"/>
      <c r="H51" s="57"/>
      <c r="I51" s="57"/>
      <c r="J51" s="57"/>
      <c r="K51" s="57"/>
      <c r="L51" s="57"/>
      <c r="M51" s="57"/>
    </row>
    <row r="52" spans="2:13" ht="32.25" customHeight="1">
      <c r="B52" s="48" t="s">
        <v>177</v>
      </c>
      <c r="C52" s="48"/>
      <c r="D52" s="57" t="s">
        <v>49</v>
      </c>
      <c r="E52" s="57"/>
      <c r="F52" s="57"/>
      <c r="G52" s="57"/>
      <c r="H52" s="57"/>
      <c r="I52" s="57"/>
      <c r="J52" s="57"/>
      <c r="K52" s="57"/>
      <c r="L52" s="57"/>
      <c r="M52" s="57"/>
    </row>
    <row r="54" spans="2:13" ht="21">
      <c r="B54" s="5" t="s">
        <v>50</v>
      </c>
    </row>
    <row r="55" spans="2:13" ht="17" thickBot="1"/>
    <row r="56" spans="2:13" ht="33" customHeight="1">
      <c r="B56" s="35" t="s">
        <v>51</v>
      </c>
      <c r="C56" s="37" t="s">
        <v>52</v>
      </c>
      <c r="D56" s="39" t="s">
        <v>53</v>
      </c>
      <c r="E56" s="37"/>
      <c r="F56" s="37"/>
      <c r="G56" s="37" t="s">
        <v>54</v>
      </c>
      <c r="H56" s="37"/>
      <c r="I56" s="37"/>
      <c r="J56" s="37"/>
      <c r="K56" s="37"/>
      <c r="L56" s="37"/>
      <c r="M56" s="40"/>
    </row>
    <row r="57" spans="2:13" ht="56.5" customHeight="1">
      <c r="B57" s="36"/>
      <c r="C57" s="38"/>
      <c r="D57" s="14" t="s">
        <v>55</v>
      </c>
      <c r="E57" s="14" t="s">
        <v>56</v>
      </c>
      <c r="F57" s="14" t="s">
        <v>57</v>
      </c>
      <c r="G57" s="41" t="s">
        <v>58</v>
      </c>
      <c r="H57" s="41"/>
      <c r="I57" s="41"/>
      <c r="J57" s="41"/>
      <c r="K57" s="41" t="s">
        <v>59</v>
      </c>
      <c r="L57" s="41"/>
      <c r="M57" s="42"/>
    </row>
    <row r="58" spans="2:13" ht="197" customHeight="1">
      <c r="B58" s="50" t="s">
        <v>60</v>
      </c>
      <c r="C58" s="6" t="s">
        <v>61</v>
      </c>
      <c r="D58" s="6" t="s">
        <v>62</v>
      </c>
      <c r="E58" s="7" t="s">
        <v>63</v>
      </c>
      <c r="F58" s="7" t="s">
        <v>64</v>
      </c>
      <c r="G58" s="52" t="s">
        <v>65</v>
      </c>
      <c r="H58" s="52"/>
      <c r="I58" s="52"/>
      <c r="J58" s="52"/>
      <c r="K58" s="52" t="s">
        <v>66</v>
      </c>
      <c r="L58" s="52"/>
      <c r="M58" s="53"/>
    </row>
    <row r="59" spans="2:13" ht="116.5" customHeight="1">
      <c r="B59" s="50"/>
      <c r="C59" s="6" t="s">
        <v>67</v>
      </c>
      <c r="D59" s="8" t="s">
        <v>68</v>
      </c>
      <c r="E59" s="7" t="s">
        <v>69</v>
      </c>
      <c r="F59" s="7" t="s">
        <v>70</v>
      </c>
      <c r="G59" s="52" t="s">
        <v>71</v>
      </c>
      <c r="H59" s="52"/>
      <c r="I59" s="52"/>
      <c r="J59" s="52"/>
      <c r="K59" s="52" t="s">
        <v>72</v>
      </c>
      <c r="L59" s="52"/>
      <c r="M59" s="53"/>
    </row>
    <row r="60" spans="2:13" ht="117" customHeight="1">
      <c r="B60" s="50" t="s">
        <v>73</v>
      </c>
      <c r="C60" s="6" t="s">
        <v>74</v>
      </c>
      <c r="D60" s="8" t="s">
        <v>75</v>
      </c>
      <c r="E60" s="7" t="s">
        <v>76</v>
      </c>
      <c r="F60" s="7" t="s">
        <v>77</v>
      </c>
      <c r="G60" s="52" t="s">
        <v>78</v>
      </c>
      <c r="H60" s="52"/>
      <c r="I60" s="52"/>
      <c r="J60" s="52"/>
      <c r="K60" s="52" t="s">
        <v>79</v>
      </c>
      <c r="L60" s="52"/>
      <c r="M60" s="53"/>
    </row>
    <row r="61" spans="2:13" ht="130" customHeight="1">
      <c r="B61" s="50"/>
      <c r="C61" s="6" t="s">
        <v>80</v>
      </c>
      <c r="D61" s="8" t="s">
        <v>81</v>
      </c>
      <c r="E61" s="7" t="s">
        <v>76</v>
      </c>
      <c r="F61" s="7" t="s">
        <v>82</v>
      </c>
      <c r="G61" s="52" t="s">
        <v>83</v>
      </c>
      <c r="H61" s="52"/>
      <c r="I61" s="52"/>
      <c r="J61" s="52"/>
      <c r="K61" s="52" t="s">
        <v>84</v>
      </c>
      <c r="L61" s="52"/>
      <c r="M61" s="53"/>
    </row>
    <row r="62" spans="2:13" ht="74" customHeight="1">
      <c r="B62" s="50"/>
      <c r="C62" s="6" t="s">
        <v>85</v>
      </c>
      <c r="D62" s="8" t="s">
        <v>86</v>
      </c>
      <c r="E62" s="7" t="s">
        <v>87</v>
      </c>
      <c r="F62" s="7" t="s">
        <v>88</v>
      </c>
      <c r="G62" s="52" t="s">
        <v>89</v>
      </c>
      <c r="H62" s="52"/>
      <c r="I62" s="52"/>
      <c r="J62" s="52"/>
      <c r="K62" s="52" t="s">
        <v>90</v>
      </c>
      <c r="L62" s="52"/>
      <c r="M62" s="53"/>
    </row>
    <row r="63" spans="2:13" ht="60.5" customHeight="1">
      <c r="B63" s="50"/>
      <c r="C63" s="6" t="s">
        <v>67</v>
      </c>
      <c r="D63" s="8" t="s">
        <v>91</v>
      </c>
      <c r="E63" s="7" t="s">
        <v>92</v>
      </c>
      <c r="F63" s="7" t="s">
        <v>93</v>
      </c>
      <c r="G63" s="52" t="s">
        <v>94</v>
      </c>
      <c r="H63" s="52"/>
      <c r="I63" s="52"/>
      <c r="J63" s="52"/>
      <c r="K63" s="52" t="s">
        <v>95</v>
      </c>
      <c r="L63" s="52"/>
      <c r="M63" s="53"/>
    </row>
    <row r="64" spans="2:13" ht="85.5" customHeight="1" thickBot="1">
      <c r="B64" s="15" t="s">
        <v>96</v>
      </c>
      <c r="C64" s="16" t="s">
        <v>97</v>
      </c>
      <c r="D64" s="17" t="s">
        <v>98</v>
      </c>
      <c r="E64" s="18" t="s">
        <v>99</v>
      </c>
      <c r="F64" s="18" t="s">
        <v>64</v>
      </c>
      <c r="G64" s="54" t="s">
        <v>100</v>
      </c>
      <c r="H64" s="54"/>
      <c r="I64" s="54"/>
      <c r="J64" s="54"/>
      <c r="K64" s="54" t="s">
        <v>101</v>
      </c>
      <c r="L64" s="54"/>
      <c r="M64" s="19"/>
    </row>
    <row r="66" spans="2:13" ht="47.25" customHeight="1">
      <c r="B66" s="45" t="s">
        <v>102</v>
      </c>
      <c r="C66" s="45"/>
      <c r="D66" s="45"/>
      <c r="E66" s="45"/>
      <c r="F66" s="45"/>
      <c r="G66" s="45"/>
      <c r="H66" s="45"/>
      <c r="I66" s="45"/>
      <c r="J66" s="45"/>
      <c r="K66" s="45"/>
      <c r="L66" s="45"/>
      <c r="M66" s="45"/>
    </row>
    <row r="68" spans="2:13" ht="28.25" customHeight="1">
      <c r="B68" s="56" t="s">
        <v>4</v>
      </c>
      <c r="C68" s="56"/>
      <c r="D68" s="47" t="s">
        <v>103</v>
      </c>
      <c r="E68" s="47"/>
      <c r="F68" s="47"/>
      <c r="G68" s="47"/>
      <c r="H68" s="47"/>
      <c r="I68" s="47"/>
      <c r="J68" s="47"/>
      <c r="K68" s="47"/>
      <c r="L68" s="47"/>
      <c r="M68" s="47"/>
    </row>
    <row r="69" spans="2:13" ht="30" customHeight="1">
      <c r="B69" s="48" t="s">
        <v>47</v>
      </c>
      <c r="C69" s="48"/>
      <c r="D69" s="57" t="s">
        <v>104</v>
      </c>
      <c r="E69" s="57"/>
      <c r="F69" s="57"/>
      <c r="G69" s="57"/>
      <c r="H69" s="57"/>
      <c r="I69" s="57"/>
      <c r="J69" s="57"/>
      <c r="K69" s="57"/>
      <c r="L69" s="57"/>
      <c r="M69" s="57"/>
    </row>
    <row r="70" spans="2:13" ht="79.25" customHeight="1">
      <c r="B70" s="48" t="s">
        <v>178</v>
      </c>
      <c r="C70" s="48"/>
      <c r="D70" s="57" t="s">
        <v>105</v>
      </c>
      <c r="E70" s="57"/>
      <c r="F70" s="57"/>
      <c r="G70" s="57"/>
      <c r="H70" s="57"/>
      <c r="I70" s="57"/>
      <c r="J70" s="57"/>
      <c r="K70" s="57"/>
      <c r="L70" s="57"/>
      <c r="M70" s="57"/>
    </row>
    <row r="72" spans="2:13" ht="21">
      <c r="B72" s="5" t="s">
        <v>106</v>
      </c>
    </row>
    <row r="73" spans="2:13" ht="17" thickBot="1"/>
    <row r="74" spans="2:13" ht="37.25" customHeight="1">
      <c r="B74" s="35" t="s">
        <v>51</v>
      </c>
      <c r="C74" s="37" t="s">
        <v>52</v>
      </c>
      <c r="D74" s="39" t="s">
        <v>179</v>
      </c>
      <c r="E74" s="37"/>
      <c r="F74" s="37"/>
      <c r="G74" s="37" t="s">
        <v>54</v>
      </c>
      <c r="H74" s="37"/>
      <c r="I74" s="37"/>
      <c r="J74" s="37"/>
      <c r="K74" s="37"/>
      <c r="L74" s="37"/>
      <c r="M74" s="40"/>
    </row>
    <row r="75" spans="2:13" ht="17">
      <c r="B75" s="36"/>
      <c r="C75" s="38"/>
      <c r="D75" s="14" t="s">
        <v>55</v>
      </c>
      <c r="E75" s="14" t="s">
        <v>56</v>
      </c>
      <c r="F75" s="14" t="s">
        <v>57</v>
      </c>
      <c r="G75" s="41" t="s">
        <v>58</v>
      </c>
      <c r="H75" s="41"/>
      <c r="I75" s="41"/>
      <c r="J75" s="41"/>
      <c r="K75" s="41" t="s">
        <v>59</v>
      </c>
      <c r="L75" s="41"/>
      <c r="M75" s="42"/>
    </row>
    <row r="76" spans="2:13" ht="183.5" customHeight="1">
      <c r="B76" s="20" t="s">
        <v>60</v>
      </c>
      <c r="C76" s="9" t="s">
        <v>107</v>
      </c>
      <c r="D76" s="9" t="s">
        <v>108</v>
      </c>
      <c r="E76" s="9" t="s">
        <v>63</v>
      </c>
      <c r="F76" s="7" t="s">
        <v>109</v>
      </c>
      <c r="G76" s="52" t="s">
        <v>65</v>
      </c>
      <c r="H76" s="52"/>
      <c r="I76" s="52"/>
      <c r="J76" s="52"/>
      <c r="K76" s="52" t="s">
        <v>66</v>
      </c>
      <c r="L76" s="52"/>
      <c r="M76" s="53"/>
    </row>
    <row r="77" spans="2:13" ht="141" customHeight="1">
      <c r="B77" s="20" t="s">
        <v>73</v>
      </c>
      <c r="C77" s="9" t="s">
        <v>110</v>
      </c>
      <c r="D77" s="9" t="s">
        <v>111</v>
      </c>
      <c r="E77" s="9" t="s">
        <v>112</v>
      </c>
      <c r="F77" s="7" t="s">
        <v>113</v>
      </c>
      <c r="G77" s="52" t="s">
        <v>114</v>
      </c>
      <c r="H77" s="52"/>
      <c r="I77" s="52"/>
      <c r="J77" s="52"/>
      <c r="K77" s="52" t="s">
        <v>115</v>
      </c>
      <c r="L77" s="52"/>
      <c r="M77" s="53"/>
    </row>
    <row r="78" spans="2:13" ht="153.5" customHeight="1">
      <c r="B78" s="50" t="s">
        <v>116</v>
      </c>
      <c r="C78" s="9" t="s">
        <v>117</v>
      </c>
      <c r="D78" s="9" t="s">
        <v>118</v>
      </c>
      <c r="E78" s="9" t="s">
        <v>119</v>
      </c>
      <c r="F78" s="7" t="s">
        <v>113</v>
      </c>
      <c r="G78" s="52" t="s">
        <v>120</v>
      </c>
      <c r="H78" s="52"/>
      <c r="I78" s="52"/>
      <c r="J78" s="52"/>
      <c r="K78" s="52" t="s">
        <v>121</v>
      </c>
      <c r="L78" s="52"/>
      <c r="M78" s="53"/>
    </row>
    <row r="79" spans="2:13" ht="73.5" customHeight="1" thickBot="1">
      <c r="B79" s="51"/>
      <c r="C79" s="21" t="s">
        <v>117</v>
      </c>
      <c r="D79" s="21" t="s">
        <v>122</v>
      </c>
      <c r="E79" s="21" t="s">
        <v>123</v>
      </c>
      <c r="F79" s="18" t="s">
        <v>113</v>
      </c>
      <c r="G79" s="54" t="s">
        <v>124</v>
      </c>
      <c r="H79" s="54"/>
      <c r="I79" s="54"/>
      <c r="J79" s="54"/>
      <c r="K79" s="54" t="s">
        <v>121</v>
      </c>
      <c r="L79" s="54"/>
      <c r="M79" s="55"/>
    </row>
    <row r="82" spans="2:13" ht="21">
      <c r="B82" s="10" t="s">
        <v>125</v>
      </c>
    </row>
    <row r="83" spans="2:13">
      <c r="B83" s="11"/>
      <c r="C83" s="12"/>
    </row>
    <row r="84" spans="2:13" ht="59.25" customHeight="1">
      <c r="B84" s="56" t="s">
        <v>6</v>
      </c>
      <c r="C84" s="56"/>
      <c r="D84" s="47" t="s">
        <v>126</v>
      </c>
      <c r="E84" s="47"/>
      <c r="F84" s="47"/>
      <c r="G84" s="47"/>
      <c r="H84" s="47"/>
      <c r="I84" s="47"/>
      <c r="J84" s="47"/>
      <c r="K84" s="47"/>
      <c r="L84" s="47"/>
      <c r="M84" s="47"/>
    </row>
    <row r="85" spans="2:13" ht="33" customHeight="1">
      <c r="B85" s="48" t="s">
        <v>47</v>
      </c>
      <c r="C85" s="48"/>
      <c r="D85" s="32">
        <v>0.65</v>
      </c>
      <c r="E85" s="44"/>
      <c r="F85" s="44"/>
      <c r="G85" s="44"/>
      <c r="H85" s="44"/>
      <c r="I85" s="44"/>
      <c r="J85" s="44"/>
      <c r="K85" s="44"/>
      <c r="L85" s="44"/>
      <c r="M85" s="49"/>
    </row>
    <row r="86" spans="2:13" ht="40.25" customHeight="1">
      <c r="B86" s="48" t="s">
        <v>180</v>
      </c>
      <c r="C86" s="48"/>
      <c r="D86" s="32" t="s">
        <v>127</v>
      </c>
      <c r="E86" s="44"/>
      <c r="F86" s="44"/>
      <c r="G86" s="44"/>
      <c r="H86" s="44"/>
      <c r="I86" s="44"/>
      <c r="J86" s="44"/>
      <c r="K86" s="44"/>
      <c r="L86" s="44"/>
      <c r="M86" s="49"/>
    </row>
    <row r="87" spans="2:13" ht="33.5" customHeight="1">
      <c r="B87" s="11"/>
      <c r="C87" s="12"/>
    </row>
    <row r="89" spans="2:13" ht="21">
      <c r="B89" s="5" t="s">
        <v>128</v>
      </c>
    </row>
    <row r="90" spans="2:13" ht="17" thickBot="1"/>
    <row r="91" spans="2:13" ht="33" customHeight="1">
      <c r="B91" s="35" t="s">
        <v>51</v>
      </c>
      <c r="C91" s="37" t="s">
        <v>52</v>
      </c>
      <c r="D91" s="39" t="s">
        <v>179</v>
      </c>
      <c r="E91" s="37"/>
      <c r="F91" s="37"/>
      <c r="G91" s="37" t="s">
        <v>54</v>
      </c>
      <c r="H91" s="37"/>
      <c r="I91" s="37"/>
      <c r="J91" s="37"/>
      <c r="K91" s="37"/>
      <c r="L91" s="37"/>
      <c r="M91" s="40"/>
    </row>
    <row r="92" spans="2:13" ht="17">
      <c r="B92" s="36"/>
      <c r="C92" s="38"/>
      <c r="D92" s="14" t="s">
        <v>55</v>
      </c>
      <c r="E92" s="14" t="s">
        <v>56</v>
      </c>
      <c r="F92" s="14" t="s">
        <v>57</v>
      </c>
      <c r="G92" s="41" t="s">
        <v>58</v>
      </c>
      <c r="H92" s="41"/>
      <c r="I92" s="41"/>
      <c r="J92" s="41"/>
      <c r="K92" s="41" t="s">
        <v>59</v>
      </c>
      <c r="L92" s="41"/>
      <c r="M92" s="42"/>
    </row>
    <row r="93" spans="2:13" ht="153.5" customHeight="1">
      <c r="B93" s="26" t="s">
        <v>60</v>
      </c>
      <c r="C93" s="22" t="s">
        <v>129</v>
      </c>
      <c r="D93" s="22" t="s">
        <v>130</v>
      </c>
      <c r="E93" s="22" t="s">
        <v>131</v>
      </c>
      <c r="F93" s="22" t="s">
        <v>132</v>
      </c>
      <c r="G93" s="27" t="s">
        <v>133</v>
      </c>
      <c r="H93" s="27"/>
      <c r="I93" s="27"/>
      <c r="J93" s="27"/>
      <c r="K93" s="27" t="s">
        <v>134</v>
      </c>
      <c r="L93" s="27"/>
      <c r="M93" s="28"/>
    </row>
    <row r="94" spans="2:13" ht="161" customHeight="1">
      <c r="B94" s="26"/>
      <c r="C94" s="22" t="s">
        <v>85</v>
      </c>
      <c r="D94" s="22" t="s">
        <v>181</v>
      </c>
      <c r="E94" s="22" t="s">
        <v>131</v>
      </c>
      <c r="F94" s="22" t="s">
        <v>132</v>
      </c>
      <c r="G94" s="27" t="s">
        <v>135</v>
      </c>
      <c r="H94" s="27"/>
      <c r="I94" s="27"/>
      <c r="J94" s="27"/>
      <c r="K94" s="27" t="s">
        <v>136</v>
      </c>
      <c r="L94" s="27"/>
      <c r="M94" s="28"/>
    </row>
    <row r="95" spans="2:13" ht="111.5" customHeight="1">
      <c r="B95" s="26" t="s">
        <v>73</v>
      </c>
      <c r="C95" s="22" t="s">
        <v>80</v>
      </c>
      <c r="D95" s="22" t="s">
        <v>137</v>
      </c>
      <c r="E95" s="22" t="s">
        <v>76</v>
      </c>
      <c r="F95" s="22" t="s">
        <v>138</v>
      </c>
      <c r="G95" s="27" t="s">
        <v>78</v>
      </c>
      <c r="H95" s="27"/>
      <c r="I95" s="27"/>
      <c r="J95" s="27"/>
      <c r="K95" s="27" t="s">
        <v>139</v>
      </c>
      <c r="L95" s="27"/>
      <c r="M95" s="28"/>
    </row>
    <row r="96" spans="2:13" ht="92" customHeight="1">
      <c r="B96" s="26"/>
      <c r="C96" s="22" t="s">
        <v>67</v>
      </c>
      <c r="D96" s="22" t="s">
        <v>182</v>
      </c>
      <c r="E96" s="22" t="s">
        <v>87</v>
      </c>
      <c r="F96" s="22" t="s">
        <v>140</v>
      </c>
      <c r="G96" s="27" t="s">
        <v>89</v>
      </c>
      <c r="H96" s="27"/>
      <c r="I96" s="27"/>
      <c r="J96" s="27"/>
      <c r="K96" s="27" t="s">
        <v>90</v>
      </c>
      <c r="L96" s="27"/>
      <c r="M96" s="28"/>
    </row>
    <row r="97" spans="2:13" ht="135" customHeight="1">
      <c r="B97" s="26"/>
      <c r="C97" s="22" t="s">
        <v>67</v>
      </c>
      <c r="D97" s="22" t="s">
        <v>141</v>
      </c>
      <c r="E97" s="22" t="s">
        <v>142</v>
      </c>
      <c r="F97" s="22" t="s">
        <v>113</v>
      </c>
      <c r="G97" s="27" t="s">
        <v>143</v>
      </c>
      <c r="H97" s="27"/>
      <c r="I97" s="27"/>
      <c r="J97" s="27"/>
      <c r="K97" s="27" t="s">
        <v>144</v>
      </c>
      <c r="L97" s="27"/>
      <c r="M97" s="28"/>
    </row>
    <row r="98" spans="2:13" ht="132" customHeight="1" thickBot="1">
      <c r="B98" s="23" t="s">
        <v>96</v>
      </c>
      <c r="C98" s="24" t="s">
        <v>97</v>
      </c>
      <c r="D98" s="24" t="s">
        <v>183</v>
      </c>
      <c r="E98" s="24" t="s">
        <v>99</v>
      </c>
      <c r="F98" s="24" t="s">
        <v>145</v>
      </c>
      <c r="G98" s="29" t="s">
        <v>100</v>
      </c>
      <c r="H98" s="29"/>
      <c r="I98" s="29"/>
      <c r="J98" s="29"/>
      <c r="K98" s="29" t="s">
        <v>101</v>
      </c>
      <c r="L98" s="29"/>
      <c r="M98" s="30"/>
    </row>
    <row r="101" spans="2:13" ht="42" customHeight="1">
      <c r="B101" s="45" t="s">
        <v>146</v>
      </c>
      <c r="C101" s="45"/>
      <c r="D101" s="45"/>
      <c r="E101" s="45"/>
      <c r="F101" s="45"/>
      <c r="G101" s="45"/>
      <c r="H101" s="45"/>
      <c r="I101" s="45"/>
      <c r="J101" s="45"/>
      <c r="K101" s="45"/>
      <c r="L101" s="45"/>
      <c r="M101" s="45"/>
    </row>
    <row r="103" spans="2:13" ht="48" customHeight="1">
      <c r="B103" s="46" t="s">
        <v>6</v>
      </c>
      <c r="C103" s="46"/>
      <c r="D103" s="47" t="s">
        <v>147</v>
      </c>
      <c r="E103" s="47"/>
      <c r="F103" s="47"/>
      <c r="G103" s="47"/>
      <c r="H103" s="47"/>
      <c r="I103" s="47"/>
      <c r="J103" s="47"/>
      <c r="K103" s="47"/>
      <c r="L103" s="47"/>
      <c r="M103" s="47"/>
    </row>
    <row r="104" spans="2:13" ht="32.25" customHeight="1">
      <c r="B104" s="31" t="s">
        <v>148</v>
      </c>
      <c r="C104" s="31"/>
      <c r="D104" s="32" t="s">
        <v>149</v>
      </c>
      <c r="E104" s="33"/>
      <c r="F104" s="33"/>
      <c r="G104" s="33"/>
      <c r="H104" s="33"/>
      <c r="I104" s="33"/>
      <c r="J104" s="33"/>
      <c r="K104" s="33"/>
      <c r="L104" s="33"/>
      <c r="M104" s="34"/>
    </row>
    <row r="105" spans="2:13" ht="33.5" customHeight="1">
      <c r="B105" s="31" t="s">
        <v>184</v>
      </c>
      <c r="C105" s="31"/>
      <c r="D105" s="32" t="s">
        <v>150</v>
      </c>
      <c r="E105" s="33"/>
      <c r="F105" s="33"/>
      <c r="G105" s="33"/>
      <c r="H105" s="33"/>
      <c r="I105" s="33"/>
      <c r="J105" s="33"/>
      <c r="K105" s="33"/>
      <c r="L105" s="33"/>
      <c r="M105" s="34"/>
    </row>
    <row r="106" spans="2:13" ht="46.5" customHeight="1">
      <c r="B106" s="31" t="s">
        <v>185</v>
      </c>
      <c r="C106" s="31"/>
      <c r="D106" s="32" t="s">
        <v>151</v>
      </c>
      <c r="E106" s="33"/>
      <c r="F106" s="33"/>
      <c r="G106" s="33"/>
      <c r="H106" s="33"/>
      <c r="I106" s="33"/>
      <c r="J106" s="33"/>
      <c r="K106" s="33"/>
      <c r="L106" s="33"/>
      <c r="M106" s="34"/>
    </row>
    <row r="107" spans="2:13" ht="25" customHeight="1">
      <c r="B107" s="31" t="s">
        <v>152</v>
      </c>
      <c r="C107" s="31"/>
      <c r="D107" s="43" t="s">
        <v>153</v>
      </c>
      <c r="E107" s="44"/>
      <c r="F107" s="44"/>
      <c r="G107" s="44"/>
      <c r="H107" s="44"/>
      <c r="I107" s="44"/>
      <c r="J107" s="44"/>
      <c r="K107" s="44"/>
      <c r="L107" s="44"/>
      <c r="M107" s="13"/>
    </row>
    <row r="108" spans="2:13" ht="49.5" customHeight="1">
      <c r="B108" s="31" t="s">
        <v>186</v>
      </c>
      <c r="C108" s="31"/>
      <c r="D108" s="32" t="s">
        <v>154</v>
      </c>
      <c r="E108" s="33"/>
      <c r="F108" s="33"/>
      <c r="G108" s="33"/>
      <c r="H108" s="33"/>
      <c r="I108" s="33"/>
      <c r="J108" s="33"/>
      <c r="K108" s="33"/>
      <c r="L108" s="33"/>
      <c r="M108" s="34"/>
    </row>
    <row r="110" spans="2:13" ht="21">
      <c r="B110" s="5" t="s">
        <v>155</v>
      </c>
    </row>
    <row r="111" spans="2:13" ht="17" thickBot="1"/>
    <row r="112" spans="2:13" ht="41.25" customHeight="1">
      <c r="B112" s="35" t="s">
        <v>51</v>
      </c>
      <c r="C112" s="37" t="s">
        <v>52</v>
      </c>
      <c r="D112" s="39" t="s">
        <v>190</v>
      </c>
      <c r="E112" s="37"/>
      <c r="F112" s="37"/>
      <c r="G112" s="37" t="s">
        <v>54</v>
      </c>
      <c r="H112" s="37"/>
      <c r="I112" s="37"/>
      <c r="J112" s="37"/>
      <c r="K112" s="37"/>
      <c r="L112" s="37"/>
      <c r="M112" s="40"/>
    </row>
    <row r="113" spans="2:13" ht="17">
      <c r="B113" s="36"/>
      <c r="C113" s="38"/>
      <c r="D113" s="14" t="s">
        <v>55</v>
      </c>
      <c r="E113" s="14" t="s">
        <v>56</v>
      </c>
      <c r="F113" s="14" t="s">
        <v>57</v>
      </c>
      <c r="G113" s="41" t="s">
        <v>58</v>
      </c>
      <c r="H113" s="41"/>
      <c r="I113" s="41"/>
      <c r="J113" s="41"/>
      <c r="K113" s="41" t="s">
        <v>59</v>
      </c>
      <c r="L113" s="41"/>
      <c r="M113" s="42"/>
    </row>
    <row r="114" spans="2:13" ht="246" customHeight="1">
      <c r="B114" s="26" t="s">
        <v>156</v>
      </c>
      <c r="C114" s="22" t="s">
        <v>107</v>
      </c>
      <c r="D114" s="22" t="s">
        <v>187</v>
      </c>
      <c r="E114" s="22" t="s">
        <v>63</v>
      </c>
      <c r="F114" s="22" t="s">
        <v>157</v>
      </c>
      <c r="G114" s="27" t="s">
        <v>158</v>
      </c>
      <c r="H114" s="27"/>
      <c r="I114" s="27"/>
      <c r="J114" s="27"/>
      <c r="K114" s="27" t="s">
        <v>159</v>
      </c>
      <c r="L114" s="27"/>
      <c r="M114" s="28"/>
    </row>
    <row r="115" spans="2:13" ht="122" customHeight="1">
      <c r="B115" s="26"/>
      <c r="C115" s="22" t="s">
        <v>160</v>
      </c>
      <c r="D115" s="22" t="s">
        <v>161</v>
      </c>
      <c r="E115" s="22" t="s">
        <v>162</v>
      </c>
      <c r="F115" s="22" t="s">
        <v>157</v>
      </c>
      <c r="G115" s="27" t="s">
        <v>163</v>
      </c>
      <c r="H115" s="27"/>
      <c r="I115" s="27"/>
      <c r="J115" s="27"/>
      <c r="K115" s="27" t="s">
        <v>164</v>
      </c>
      <c r="L115" s="27"/>
      <c r="M115" s="28"/>
    </row>
    <row r="116" spans="2:13" ht="124" customHeight="1">
      <c r="B116" s="26"/>
      <c r="C116" s="22" t="s">
        <v>160</v>
      </c>
      <c r="D116" s="22" t="s">
        <v>165</v>
      </c>
      <c r="E116" s="22" t="s">
        <v>166</v>
      </c>
      <c r="F116" s="22" t="s">
        <v>157</v>
      </c>
      <c r="G116" s="27" t="s">
        <v>167</v>
      </c>
      <c r="H116" s="27"/>
      <c r="I116" s="27"/>
      <c r="J116" s="27"/>
      <c r="K116" s="27" t="s">
        <v>168</v>
      </c>
      <c r="L116" s="27"/>
      <c r="M116" s="28"/>
    </row>
    <row r="117" spans="2:13" ht="96" customHeight="1">
      <c r="B117" s="26" t="s">
        <v>73</v>
      </c>
      <c r="C117" s="22" t="s">
        <v>169</v>
      </c>
      <c r="D117" s="22" t="s">
        <v>170</v>
      </c>
      <c r="E117" s="22" t="s">
        <v>171</v>
      </c>
      <c r="F117" s="22" t="s">
        <v>157</v>
      </c>
      <c r="G117" s="27" t="s">
        <v>83</v>
      </c>
      <c r="H117" s="27"/>
      <c r="I117" s="27"/>
      <c r="J117" s="27"/>
      <c r="K117" s="27" t="s">
        <v>172</v>
      </c>
      <c r="L117" s="27"/>
      <c r="M117" s="28"/>
    </row>
    <row r="118" spans="2:13" ht="93" customHeight="1">
      <c r="B118" s="26"/>
      <c r="C118" s="22" t="s">
        <v>67</v>
      </c>
      <c r="D118" s="22" t="s">
        <v>188</v>
      </c>
      <c r="E118" s="22" t="s">
        <v>87</v>
      </c>
      <c r="F118" s="22" t="s">
        <v>140</v>
      </c>
      <c r="G118" s="27" t="s">
        <v>173</v>
      </c>
      <c r="H118" s="27"/>
      <c r="I118" s="27"/>
      <c r="J118" s="27"/>
      <c r="K118" s="27" t="s">
        <v>90</v>
      </c>
      <c r="L118" s="27"/>
      <c r="M118" s="28"/>
    </row>
    <row r="119" spans="2:13" ht="102" customHeight="1" thickBot="1">
      <c r="B119" s="25" t="s">
        <v>96</v>
      </c>
      <c r="C119" s="24" t="s">
        <v>97</v>
      </c>
      <c r="D119" s="24" t="s">
        <v>189</v>
      </c>
      <c r="E119" s="24" t="s">
        <v>99</v>
      </c>
      <c r="F119" s="24" t="s">
        <v>174</v>
      </c>
      <c r="G119" s="29" t="s">
        <v>175</v>
      </c>
      <c r="H119" s="29"/>
      <c r="I119" s="29"/>
      <c r="J119" s="29"/>
      <c r="K119" s="29" t="s">
        <v>176</v>
      </c>
      <c r="L119" s="29"/>
      <c r="M119" s="30"/>
    </row>
  </sheetData>
  <mergeCells count="191">
    <mergeCell ref="B11:C11"/>
    <mergeCell ref="D11:M11"/>
    <mergeCell ref="B15:B17"/>
    <mergeCell ref="C15:G17"/>
    <mergeCell ref="H15:M15"/>
    <mergeCell ref="H16:J17"/>
    <mergeCell ref="K16:M17"/>
    <mergeCell ref="B3:M3"/>
    <mergeCell ref="B4:M4"/>
    <mergeCell ref="D5:G5"/>
    <mergeCell ref="B9:C9"/>
    <mergeCell ref="D9:M9"/>
    <mergeCell ref="B10:C10"/>
    <mergeCell ref="D10:M10"/>
    <mergeCell ref="C20:G20"/>
    <mergeCell ref="H20:J20"/>
    <mergeCell ref="K20:M20"/>
    <mergeCell ref="C21:G21"/>
    <mergeCell ref="H21:J21"/>
    <mergeCell ref="K21:M21"/>
    <mergeCell ref="C18:G18"/>
    <mergeCell ref="H18:J18"/>
    <mergeCell ref="K18:M18"/>
    <mergeCell ref="C19:G19"/>
    <mergeCell ref="H19:J19"/>
    <mergeCell ref="K19:M19"/>
    <mergeCell ref="C24:G24"/>
    <mergeCell ref="H24:J24"/>
    <mergeCell ref="K24:M24"/>
    <mergeCell ref="C25:G25"/>
    <mergeCell ref="H25:J25"/>
    <mergeCell ref="K25:M25"/>
    <mergeCell ref="C22:G22"/>
    <mergeCell ref="H22:J22"/>
    <mergeCell ref="K22:M22"/>
    <mergeCell ref="C23:G23"/>
    <mergeCell ref="H23:J23"/>
    <mergeCell ref="K23:M23"/>
    <mergeCell ref="C28:G28"/>
    <mergeCell ref="H28:J28"/>
    <mergeCell ref="K28:M28"/>
    <mergeCell ref="C29:G29"/>
    <mergeCell ref="H29:J29"/>
    <mergeCell ref="K29:M29"/>
    <mergeCell ref="C26:G26"/>
    <mergeCell ref="H26:J26"/>
    <mergeCell ref="K26:M26"/>
    <mergeCell ref="C27:G27"/>
    <mergeCell ref="H27:J27"/>
    <mergeCell ref="K27:M27"/>
    <mergeCell ref="C32:G32"/>
    <mergeCell ref="H32:J32"/>
    <mergeCell ref="K32:M32"/>
    <mergeCell ref="C33:G33"/>
    <mergeCell ref="H33:J33"/>
    <mergeCell ref="K33:M33"/>
    <mergeCell ref="C30:G30"/>
    <mergeCell ref="H30:J30"/>
    <mergeCell ref="K30:M30"/>
    <mergeCell ref="C31:G31"/>
    <mergeCell ref="H31:J31"/>
    <mergeCell ref="K31:M31"/>
    <mergeCell ref="C36:G36"/>
    <mergeCell ref="H36:J36"/>
    <mergeCell ref="K36:M36"/>
    <mergeCell ref="C37:G37"/>
    <mergeCell ref="H37:J37"/>
    <mergeCell ref="K37:M37"/>
    <mergeCell ref="C34:G34"/>
    <mergeCell ref="H34:J34"/>
    <mergeCell ref="K34:M34"/>
    <mergeCell ref="C35:G35"/>
    <mergeCell ref="H35:J35"/>
    <mergeCell ref="K35:M35"/>
    <mergeCell ref="B43:M43"/>
    <mergeCell ref="B46:M46"/>
    <mergeCell ref="B50:C50"/>
    <mergeCell ref="D50:M50"/>
    <mergeCell ref="B51:C51"/>
    <mergeCell ref="D51:M51"/>
    <mergeCell ref="C38:G38"/>
    <mergeCell ref="H38:J38"/>
    <mergeCell ref="K38:M38"/>
    <mergeCell ref="C39:G39"/>
    <mergeCell ref="H39:J39"/>
    <mergeCell ref="K39:M39"/>
    <mergeCell ref="B58:B59"/>
    <mergeCell ref="G58:J58"/>
    <mergeCell ref="K58:M58"/>
    <mergeCell ref="G59:J59"/>
    <mergeCell ref="K59:M59"/>
    <mergeCell ref="B52:C52"/>
    <mergeCell ref="D52:M52"/>
    <mergeCell ref="B56:B57"/>
    <mergeCell ref="C56:C57"/>
    <mergeCell ref="D56:F56"/>
    <mergeCell ref="G56:M56"/>
    <mergeCell ref="G57:J57"/>
    <mergeCell ref="K57:M57"/>
    <mergeCell ref="B60:B63"/>
    <mergeCell ref="G60:J60"/>
    <mergeCell ref="K60:M60"/>
    <mergeCell ref="G61:J61"/>
    <mergeCell ref="K61:M61"/>
    <mergeCell ref="G62:J62"/>
    <mergeCell ref="K62:M62"/>
    <mergeCell ref="G63:J63"/>
    <mergeCell ref="K63:M63"/>
    <mergeCell ref="B70:C70"/>
    <mergeCell ref="D70:M70"/>
    <mergeCell ref="B74:B75"/>
    <mergeCell ref="C74:C75"/>
    <mergeCell ref="D74:F74"/>
    <mergeCell ref="G74:M74"/>
    <mergeCell ref="G75:J75"/>
    <mergeCell ref="K75:M75"/>
    <mergeCell ref="G64:J64"/>
    <mergeCell ref="K64:L64"/>
    <mergeCell ref="B66:M66"/>
    <mergeCell ref="B68:C68"/>
    <mergeCell ref="D68:M68"/>
    <mergeCell ref="B69:C69"/>
    <mergeCell ref="D69:M69"/>
    <mergeCell ref="B78:B79"/>
    <mergeCell ref="G78:J78"/>
    <mergeCell ref="K78:M78"/>
    <mergeCell ref="G79:J79"/>
    <mergeCell ref="K79:M79"/>
    <mergeCell ref="B84:C84"/>
    <mergeCell ref="D84:M84"/>
    <mergeCell ref="G76:J76"/>
    <mergeCell ref="K76:M76"/>
    <mergeCell ref="G77:J77"/>
    <mergeCell ref="K77:M77"/>
    <mergeCell ref="B93:B94"/>
    <mergeCell ref="G93:J93"/>
    <mergeCell ref="K93:M93"/>
    <mergeCell ref="G94:J94"/>
    <mergeCell ref="K94:M94"/>
    <mergeCell ref="B85:C85"/>
    <mergeCell ref="D85:M85"/>
    <mergeCell ref="B86:C86"/>
    <mergeCell ref="D86:M86"/>
    <mergeCell ref="B91:B92"/>
    <mergeCell ref="C91:C92"/>
    <mergeCell ref="D91:F91"/>
    <mergeCell ref="G91:M91"/>
    <mergeCell ref="G92:J92"/>
    <mergeCell ref="K92:M92"/>
    <mergeCell ref="G98:J98"/>
    <mergeCell ref="K98:M98"/>
    <mergeCell ref="B101:M101"/>
    <mergeCell ref="B103:C103"/>
    <mergeCell ref="D103:M103"/>
    <mergeCell ref="B104:C104"/>
    <mergeCell ref="D104:M104"/>
    <mergeCell ref="B95:B97"/>
    <mergeCell ref="G95:J95"/>
    <mergeCell ref="K95:M95"/>
    <mergeCell ref="G96:J96"/>
    <mergeCell ref="K96:M96"/>
    <mergeCell ref="G97:J97"/>
    <mergeCell ref="K97:M97"/>
    <mergeCell ref="B108:C108"/>
    <mergeCell ref="D108:M108"/>
    <mergeCell ref="B112:B113"/>
    <mergeCell ref="C112:C113"/>
    <mergeCell ref="D112:F112"/>
    <mergeCell ref="G112:M112"/>
    <mergeCell ref="G113:J113"/>
    <mergeCell ref="K113:M113"/>
    <mergeCell ref="B105:C105"/>
    <mergeCell ref="D105:M105"/>
    <mergeCell ref="B106:C106"/>
    <mergeCell ref="D106:M106"/>
    <mergeCell ref="B107:C107"/>
    <mergeCell ref="D107:L107"/>
    <mergeCell ref="B117:B118"/>
    <mergeCell ref="G117:J117"/>
    <mergeCell ref="K117:M117"/>
    <mergeCell ref="G118:J118"/>
    <mergeCell ref="K118:M118"/>
    <mergeCell ref="G119:J119"/>
    <mergeCell ref="K119:M119"/>
    <mergeCell ref="B114:B116"/>
    <mergeCell ref="G114:J114"/>
    <mergeCell ref="K114:M114"/>
    <mergeCell ref="G115:J115"/>
    <mergeCell ref="K115:M115"/>
    <mergeCell ref="G116:J116"/>
    <mergeCell ref="K116:M1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A1E5-44E9-F04E-BA68-1E0788A34983}">
  <sheetPr>
    <tabColor rgb="FF002060"/>
  </sheetPr>
  <dimension ref="B2:O36"/>
  <sheetViews>
    <sheetView showGridLines="0" workbookViewId="0">
      <selection sqref="A1:XFD1048576"/>
    </sheetView>
  </sheetViews>
  <sheetFormatPr baseColWidth="10" defaultColWidth="10.5" defaultRowHeight="16"/>
  <cols>
    <col min="2" max="2" width="13.6640625" customWidth="1"/>
    <col min="3" max="3" width="21.1640625" customWidth="1"/>
    <col min="4" max="4" width="57.83203125" customWidth="1"/>
    <col min="5" max="5" width="14.83203125" style="73" customWidth="1"/>
    <col min="6" max="6" width="15" style="73" customWidth="1"/>
    <col min="7" max="7" width="13" style="73" customWidth="1"/>
    <col min="8" max="8" width="14.83203125" style="74" customWidth="1"/>
    <col min="9" max="9" width="45.83203125" style="74" bestFit="1" customWidth="1"/>
    <col min="10" max="10" width="14.83203125" style="75" customWidth="1"/>
    <col min="11" max="11" width="21.83203125" style="73" customWidth="1"/>
    <col min="12" max="12" width="30.33203125" style="73" customWidth="1"/>
    <col min="13" max="13" width="23.33203125" style="76" customWidth="1"/>
    <col min="14" max="17" width="53.5" customWidth="1"/>
  </cols>
  <sheetData>
    <row r="2" spans="2:15" ht="37">
      <c r="B2" s="72" t="s">
        <v>191</v>
      </c>
      <c r="C2" s="72"/>
      <c r="D2" s="72"/>
    </row>
    <row r="3" spans="2:15" ht="24">
      <c r="B3" s="77" t="s">
        <v>192</v>
      </c>
      <c r="C3" s="77"/>
      <c r="D3" s="77"/>
    </row>
    <row r="5" spans="2:15" ht="21">
      <c r="B5" s="78" t="s">
        <v>193</v>
      </c>
      <c r="C5" s="78"/>
      <c r="D5" s="78"/>
    </row>
    <row r="6" spans="2:15" ht="17" thickBot="1"/>
    <row r="7" spans="2:15" ht="47" customHeight="1">
      <c r="C7" s="79" t="s">
        <v>194</v>
      </c>
      <c r="D7" s="80" t="s">
        <v>195</v>
      </c>
      <c r="E7" s="81" t="s">
        <v>196</v>
      </c>
      <c r="F7" s="82"/>
      <c r="G7" s="82"/>
      <c r="H7" s="83"/>
      <c r="I7" s="84" t="s">
        <v>197</v>
      </c>
      <c r="J7" s="85" t="s">
        <v>198</v>
      </c>
      <c r="K7" s="85" t="s">
        <v>199</v>
      </c>
      <c r="L7" s="86" t="s">
        <v>200</v>
      </c>
      <c r="M7" s="87" t="s">
        <v>201</v>
      </c>
    </row>
    <row r="8" spans="2:15" s="88" customFormat="1" ht="17" thickBot="1">
      <c r="C8" s="89"/>
      <c r="D8" s="90"/>
      <c r="E8" s="91" t="s">
        <v>202</v>
      </c>
      <c r="F8" s="92" t="s">
        <v>203</v>
      </c>
      <c r="G8" s="92" t="s">
        <v>204</v>
      </c>
      <c r="H8" s="93" t="s">
        <v>205</v>
      </c>
      <c r="I8" s="94"/>
      <c r="J8" s="95"/>
      <c r="K8" s="95"/>
      <c r="L8" s="96"/>
      <c r="M8" s="97"/>
    </row>
    <row r="9" spans="2:15" s="105" customFormat="1" ht="187">
      <c r="B9" s="98" t="s">
        <v>206</v>
      </c>
      <c r="C9" s="99" t="s">
        <v>207</v>
      </c>
      <c r="D9" s="100" t="s">
        <v>208</v>
      </c>
      <c r="E9" s="101">
        <v>0</v>
      </c>
      <c r="F9" s="101">
        <v>0</v>
      </c>
      <c r="G9" s="101">
        <v>134515.59741897549</v>
      </c>
      <c r="H9" s="102">
        <v>102837.2524543327</v>
      </c>
      <c r="I9" s="103" t="s">
        <v>209</v>
      </c>
      <c r="J9" s="101">
        <f>SUM(E9:H9)</f>
        <v>237352.84987330821</v>
      </c>
      <c r="K9" s="101">
        <v>0.63</v>
      </c>
      <c r="L9" s="101">
        <v>149532.29542018418</v>
      </c>
      <c r="M9" s="104">
        <v>598129.18168073671</v>
      </c>
    </row>
    <row r="10" spans="2:15" ht="17">
      <c r="B10" s="106"/>
      <c r="C10" s="107"/>
      <c r="D10" s="108" t="s">
        <v>68</v>
      </c>
      <c r="E10" s="109">
        <v>0</v>
      </c>
      <c r="F10" s="109">
        <v>0</v>
      </c>
      <c r="G10" s="109">
        <v>0</v>
      </c>
      <c r="H10" s="110">
        <v>300000</v>
      </c>
      <c r="I10" s="111" t="s">
        <v>210</v>
      </c>
      <c r="J10" s="109">
        <f t="shared" ref="J10:J15" si="0">SUM(E10:H10)</f>
        <v>300000</v>
      </c>
      <c r="K10" s="109">
        <v>1.0666666666666667</v>
      </c>
      <c r="L10" s="109">
        <v>320000</v>
      </c>
      <c r="M10" s="112">
        <v>1280000</v>
      </c>
    </row>
    <row r="11" spans="2:15" ht="85">
      <c r="B11" s="106"/>
      <c r="C11" s="107" t="s">
        <v>211</v>
      </c>
      <c r="D11" s="108" t="s">
        <v>75</v>
      </c>
      <c r="E11" s="109">
        <v>0</v>
      </c>
      <c r="F11" s="109">
        <v>0</v>
      </c>
      <c r="G11" s="109">
        <v>0</v>
      </c>
      <c r="H11" s="110">
        <v>60176</v>
      </c>
      <c r="I11" s="111" t="s">
        <v>212</v>
      </c>
      <c r="J11" s="109">
        <f t="shared" si="0"/>
        <v>60176</v>
      </c>
      <c r="K11" s="109">
        <v>41.403483116192504</v>
      </c>
      <c r="L11" s="109">
        <v>2491496</v>
      </c>
      <c r="M11" s="112">
        <v>9965984</v>
      </c>
      <c r="O11" s="105"/>
    </row>
    <row r="12" spans="2:15" ht="102">
      <c r="B12" s="106"/>
      <c r="C12" s="107"/>
      <c r="D12" s="108" t="s">
        <v>213</v>
      </c>
      <c r="E12" s="109">
        <v>0</v>
      </c>
      <c r="F12" s="109">
        <v>0</v>
      </c>
      <c r="G12" s="109">
        <v>0</v>
      </c>
      <c r="H12" s="110">
        <v>74731</v>
      </c>
      <c r="I12" s="111" t="s">
        <v>214</v>
      </c>
      <c r="J12" s="109">
        <f t="shared" si="0"/>
        <v>74731</v>
      </c>
      <c r="K12" s="109">
        <v>25</v>
      </c>
      <c r="L12" s="109">
        <v>1868275</v>
      </c>
      <c r="M12" s="112">
        <v>7473100</v>
      </c>
    </row>
    <row r="13" spans="2:15" ht="68">
      <c r="B13" s="106"/>
      <c r="C13" s="107"/>
      <c r="D13" s="108" t="s">
        <v>215</v>
      </c>
      <c r="E13" s="109">
        <v>0</v>
      </c>
      <c r="F13" s="109">
        <v>0</v>
      </c>
      <c r="G13" s="109">
        <v>51000</v>
      </c>
      <c r="H13" s="110">
        <v>0</v>
      </c>
      <c r="I13" s="111" t="s">
        <v>216</v>
      </c>
      <c r="J13" s="109">
        <f t="shared" si="0"/>
        <v>51000</v>
      </c>
      <c r="K13" s="109">
        <v>30</v>
      </c>
      <c r="L13" s="109">
        <v>1530000</v>
      </c>
      <c r="M13" s="112">
        <v>6120000</v>
      </c>
    </row>
    <row r="14" spans="2:15" ht="34">
      <c r="B14" s="106"/>
      <c r="C14" s="107"/>
      <c r="D14" s="108" t="s">
        <v>91</v>
      </c>
      <c r="E14" s="109">
        <v>0</v>
      </c>
      <c r="F14" s="109">
        <v>0</v>
      </c>
      <c r="G14" s="109">
        <v>0</v>
      </c>
      <c r="H14" s="110">
        <v>2989235</v>
      </c>
      <c r="I14" s="111" t="s">
        <v>113</v>
      </c>
      <c r="J14" s="109">
        <f t="shared" si="0"/>
        <v>2989235</v>
      </c>
      <c r="K14" s="109">
        <v>2.5000000000000001E-2</v>
      </c>
      <c r="L14" s="109">
        <v>74730.875</v>
      </c>
      <c r="M14" s="112">
        <v>298923.5</v>
      </c>
    </row>
    <row r="15" spans="2:15" ht="85">
      <c r="B15" s="106"/>
      <c r="C15" s="113" t="s">
        <v>217</v>
      </c>
      <c r="D15" s="108" t="s">
        <v>218</v>
      </c>
      <c r="E15" s="109">
        <v>0</v>
      </c>
      <c r="F15" s="109">
        <v>0</v>
      </c>
      <c r="G15" s="109">
        <v>134515.59741897549</v>
      </c>
      <c r="H15" s="110">
        <v>0</v>
      </c>
      <c r="I15" s="111" t="s">
        <v>219</v>
      </c>
      <c r="J15" s="109">
        <f t="shared" si="0"/>
        <v>134515.59741897549</v>
      </c>
      <c r="K15" s="109">
        <v>40</v>
      </c>
      <c r="L15" s="109">
        <v>5380623.8967590202</v>
      </c>
      <c r="M15" s="112">
        <v>21522495.587036081</v>
      </c>
    </row>
    <row r="16" spans="2:15" s="121" customFormat="1" ht="17" thickBot="1">
      <c r="B16" s="114"/>
      <c r="C16" s="115" t="s">
        <v>220</v>
      </c>
      <c r="D16" s="115"/>
      <c r="E16" s="116"/>
      <c r="F16" s="116"/>
      <c r="G16" s="116"/>
      <c r="H16" s="117"/>
      <c r="I16" s="118"/>
      <c r="J16" s="116"/>
      <c r="K16" s="116"/>
      <c r="L16" s="119">
        <f>SUM(L9:L15)</f>
        <v>11814658.067179205</v>
      </c>
      <c r="M16" s="120">
        <f>SUM(M9:M15)</f>
        <v>47258632.26871682</v>
      </c>
    </row>
    <row r="17" spans="2:13" ht="170">
      <c r="B17" s="122" t="s">
        <v>221</v>
      </c>
      <c r="C17" s="123" t="s">
        <v>207</v>
      </c>
      <c r="D17" s="100" t="s">
        <v>222</v>
      </c>
      <c r="E17" s="101">
        <v>0</v>
      </c>
      <c r="F17" s="101">
        <v>603825.57063629013</v>
      </c>
      <c r="G17" s="101">
        <v>134515.59741897549</v>
      </c>
      <c r="H17" s="102">
        <v>102837.2524543327</v>
      </c>
      <c r="I17" s="124" t="s">
        <v>209</v>
      </c>
      <c r="J17" s="101">
        <f t="shared" ref="J17:J20" si="1">SUM(E17:H17)</f>
        <v>841178.42050959833</v>
      </c>
      <c r="K17" s="101">
        <v>2</v>
      </c>
      <c r="L17" s="101">
        <v>1682356.8410191967</v>
      </c>
      <c r="M17" s="104">
        <v>6729427.3640767867</v>
      </c>
    </row>
    <row r="18" spans="2:13" ht="136">
      <c r="B18" s="125"/>
      <c r="C18" s="126" t="s">
        <v>211</v>
      </c>
      <c r="D18" s="127" t="s">
        <v>223</v>
      </c>
      <c r="E18" s="109">
        <v>0</v>
      </c>
      <c r="F18" s="109">
        <v>0</v>
      </c>
      <c r="G18" s="109">
        <v>0</v>
      </c>
      <c r="H18" s="110">
        <v>1</v>
      </c>
      <c r="I18" s="111"/>
      <c r="J18" s="109">
        <f t="shared" si="1"/>
        <v>1</v>
      </c>
      <c r="K18" s="109">
        <v>26000</v>
      </c>
      <c r="L18" s="109">
        <v>26000</v>
      </c>
      <c r="M18" s="112">
        <v>104000</v>
      </c>
    </row>
    <row r="19" spans="2:13" ht="85">
      <c r="B19" s="125"/>
      <c r="C19" s="128" t="s">
        <v>116</v>
      </c>
      <c r="D19" s="129" t="s">
        <v>118</v>
      </c>
      <c r="E19" s="109">
        <v>0</v>
      </c>
      <c r="F19" s="109">
        <v>0</v>
      </c>
      <c r="G19" s="109">
        <v>0</v>
      </c>
      <c r="H19" s="110">
        <v>398000</v>
      </c>
      <c r="I19" s="111" t="s">
        <v>224</v>
      </c>
      <c r="J19" s="109">
        <f t="shared" si="1"/>
        <v>398000</v>
      </c>
      <c r="K19" s="109">
        <v>9.8000000000000007</v>
      </c>
      <c r="L19" s="109">
        <v>3900400.0000000005</v>
      </c>
      <c r="M19" s="112">
        <v>15601600.000000002</v>
      </c>
    </row>
    <row r="20" spans="2:13" ht="51">
      <c r="B20" s="125"/>
      <c r="C20" s="130"/>
      <c r="D20" s="129" t="s">
        <v>122</v>
      </c>
      <c r="E20" s="109">
        <v>0</v>
      </c>
      <c r="F20" s="109">
        <v>22500</v>
      </c>
      <c r="G20" s="109">
        <v>0</v>
      </c>
      <c r="H20" s="110">
        <v>0</v>
      </c>
      <c r="I20" s="111"/>
      <c r="J20" s="109">
        <f t="shared" si="1"/>
        <v>22500</v>
      </c>
      <c r="K20" s="109">
        <v>5.3</v>
      </c>
      <c r="L20" s="109">
        <v>119250</v>
      </c>
      <c r="M20" s="112">
        <v>477000</v>
      </c>
    </row>
    <row r="21" spans="2:13" s="121" customFormat="1" ht="17" thickBot="1">
      <c r="B21" s="131"/>
      <c r="C21" s="132"/>
      <c r="D21" s="133" t="s">
        <v>220</v>
      </c>
      <c r="E21" s="116"/>
      <c r="F21" s="116"/>
      <c r="G21" s="116"/>
      <c r="H21" s="117"/>
      <c r="I21" s="118"/>
      <c r="J21" s="116"/>
      <c r="K21" s="116"/>
      <c r="L21" s="119">
        <f>SUM(L17:L20)</f>
        <v>5728006.8410191974</v>
      </c>
      <c r="M21" s="120">
        <f>SUM(M17:M20)</f>
        <v>22912027.364076789</v>
      </c>
    </row>
    <row r="22" spans="2:13" ht="85">
      <c r="B22" s="98" t="s">
        <v>225</v>
      </c>
      <c r="C22" s="134" t="s">
        <v>207</v>
      </c>
      <c r="D22" s="100" t="s">
        <v>130</v>
      </c>
      <c r="E22" s="101">
        <v>239139</v>
      </c>
      <c r="F22" s="101">
        <v>0</v>
      </c>
      <c r="G22" s="101">
        <v>269032</v>
      </c>
      <c r="H22" s="102">
        <v>0</v>
      </c>
      <c r="I22" s="124" t="s">
        <v>226</v>
      </c>
      <c r="J22" s="101">
        <f t="shared" ref="J22:J27" si="2">SUM(E22:H22)</f>
        <v>508171</v>
      </c>
      <c r="K22" s="101">
        <v>1</v>
      </c>
      <c r="L22" s="101">
        <v>508171</v>
      </c>
      <c r="M22" s="104">
        <v>2032684</v>
      </c>
    </row>
    <row r="23" spans="2:13" ht="51">
      <c r="B23" s="106"/>
      <c r="C23" s="135"/>
      <c r="D23" s="108" t="s">
        <v>227</v>
      </c>
      <c r="E23" s="109">
        <v>239139</v>
      </c>
      <c r="F23" s="109">
        <v>0</v>
      </c>
      <c r="G23" s="109">
        <v>269032</v>
      </c>
      <c r="H23" s="110">
        <v>0</v>
      </c>
      <c r="I23" s="111" t="s">
        <v>226</v>
      </c>
      <c r="J23" s="109">
        <f t="shared" si="2"/>
        <v>508171</v>
      </c>
      <c r="K23" s="109">
        <v>1</v>
      </c>
      <c r="L23" s="109">
        <v>508171</v>
      </c>
      <c r="M23" s="112">
        <v>2032684</v>
      </c>
    </row>
    <row r="24" spans="2:13" ht="68">
      <c r="B24" s="106"/>
      <c r="C24" s="136" t="s">
        <v>211</v>
      </c>
      <c r="D24" s="108" t="s">
        <v>137</v>
      </c>
      <c r="E24" s="109">
        <v>0</v>
      </c>
      <c r="F24" s="109">
        <v>0</v>
      </c>
      <c r="G24" s="109">
        <v>0</v>
      </c>
      <c r="H24" s="110">
        <v>200300</v>
      </c>
      <c r="I24" s="111" t="s">
        <v>228</v>
      </c>
      <c r="J24" s="109">
        <f t="shared" si="2"/>
        <v>200300</v>
      </c>
      <c r="K24" s="109">
        <v>35.347478781827256</v>
      </c>
      <c r="L24" s="109">
        <v>7080100</v>
      </c>
      <c r="M24" s="112">
        <v>28320400</v>
      </c>
    </row>
    <row r="25" spans="2:13" ht="68">
      <c r="B25" s="106"/>
      <c r="C25" s="137"/>
      <c r="D25" s="108" t="s">
        <v>229</v>
      </c>
      <c r="E25" s="109">
        <v>150000</v>
      </c>
      <c r="F25" s="109">
        <v>0</v>
      </c>
      <c r="G25" s="109">
        <v>0</v>
      </c>
      <c r="H25" s="110">
        <v>0</v>
      </c>
      <c r="I25" s="111" t="s">
        <v>230</v>
      </c>
      <c r="J25" s="109">
        <f t="shared" si="2"/>
        <v>150000</v>
      </c>
      <c r="K25" s="109">
        <v>30</v>
      </c>
      <c r="L25" s="109">
        <v>4500000</v>
      </c>
      <c r="M25" s="112">
        <v>18000000</v>
      </c>
    </row>
    <row r="26" spans="2:13" ht="85">
      <c r="B26" s="106"/>
      <c r="C26" s="135"/>
      <c r="D26" s="108" t="s">
        <v>141</v>
      </c>
      <c r="E26" s="109">
        <v>0</v>
      </c>
      <c r="F26" s="109">
        <v>0</v>
      </c>
      <c r="G26" s="109">
        <v>0</v>
      </c>
      <c r="H26" s="110">
        <v>3</v>
      </c>
      <c r="I26" s="111"/>
      <c r="J26" s="109">
        <f t="shared" si="2"/>
        <v>3</v>
      </c>
      <c r="K26" s="109">
        <v>506666.66666666669</v>
      </c>
      <c r="L26" s="109">
        <v>1520000</v>
      </c>
      <c r="M26" s="112">
        <v>1520000</v>
      </c>
    </row>
    <row r="27" spans="2:13" ht="85">
      <c r="B27" s="106"/>
      <c r="C27" s="138" t="s">
        <v>217</v>
      </c>
      <c r="D27" s="108" t="s">
        <v>231</v>
      </c>
      <c r="E27" s="109">
        <v>0</v>
      </c>
      <c r="F27" s="109">
        <v>0</v>
      </c>
      <c r="G27" s="109">
        <v>0</v>
      </c>
      <c r="H27" s="110">
        <v>1623154.8755223043</v>
      </c>
      <c r="I27" s="111" t="s">
        <v>232</v>
      </c>
      <c r="J27" s="109">
        <f t="shared" si="2"/>
        <v>1623154.8755223043</v>
      </c>
      <c r="K27" s="109">
        <v>40</v>
      </c>
      <c r="L27" s="109">
        <v>64926195.020892173</v>
      </c>
      <c r="M27" s="112">
        <v>259704780.08356869</v>
      </c>
    </row>
    <row r="28" spans="2:13" ht="17" thickBot="1">
      <c r="B28" s="114"/>
      <c r="C28" s="139"/>
      <c r="D28" s="140" t="s">
        <v>220</v>
      </c>
      <c r="E28" s="116"/>
      <c r="F28" s="116"/>
      <c r="G28" s="116"/>
      <c r="H28" s="117"/>
      <c r="I28" s="141"/>
      <c r="J28" s="116"/>
      <c r="K28" s="116"/>
      <c r="L28" s="119">
        <f>SUM(L22:L27)</f>
        <v>79042637.020892173</v>
      </c>
      <c r="M28" s="120">
        <f>SUM(M22:M27)</f>
        <v>311610548.08356869</v>
      </c>
    </row>
    <row r="29" spans="2:13" ht="170">
      <c r="B29" s="98" t="s">
        <v>233</v>
      </c>
      <c r="C29" s="99" t="s">
        <v>207</v>
      </c>
      <c r="D29" s="100" t="s">
        <v>234</v>
      </c>
      <c r="E29" s="101">
        <v>70000</v>
      </c>
      <c r="F29" s="101">
        <v>100000</v>
      </c>
      <c r="G29" s="101">
        <v>0</v>
      </c>
      <c r="H29" s="102">
        <v>0</v>
      </c>
      <c r="I29" s="124"/>
      <c r="J29" s="101">
        <f t="shared" ref="J29:J34" si="3">SUM(E29:H29)</f>
        <v>170000</v>
      </c>
      <c r="K29" s="101">
        <v>35.294117647058826</v>
      </c>
      <c r="L29" s="101">
        <v>6000000</v>
      </c>
      <c r="M29" s="104">
        <v>24000000</v>
      </c>
    </row>
    <row r="30" spans="2:13" ht="68">
      <c r="B30" s="106"/>
      <c r="C30" s="107"/>
      <c r="D30" s="142" t="s">
        <v>161</v>
      </c>
      <c r="E30" s="109">
        <v>0</v>
      </c>
      <c r="F30" s="109">
        <v>0</v>
      </c>
      <c r="G30" s="109">
        <v>0</v>
      </c>
      <c r="H30" s="110">
        <v>300000</v>
      </c>
      <c r="I30" s="111" t="s">
        <v>235</v>
      </c>
      <c r="J30" s="109">
        <f t="shared" si="3"/>
        <v>300000</v>
      </c>
      <c r="K30" s="109">
        <v>1</v>
      </c>
      <c r="L30" s="109">
        <v>300000</v>
      </c>
      <c r="M30" s="112">
        <v>1200000</v>
      </c>
    </row>
    <row r="31" spans="2:13" ht="51">
      <c r="B31" s="106"/>
      <c r="C31" s="107"/>
      <c r="D31" s="108" t="s">
        <v>236</v>
      </c>
      <c r="E31" s="109">
        <v>0</v>
      </c>
      <c r="F31" s="109">
        <v>100000</v>
      </c>
      <c r="G31" s="109">
        <v>0</v>
      </c>
      <c r="H31" s="110">
        <v>1</v>
      </c>
      <c r="I31" s="111"/>
      <c r="J31" s="109">
        <f t="shared" si="3"/>
        <v>100001</v>
      </c>
      <c r="K31" s="109">
        <v>34.499655003449966</v>
      </c>
      <c r="L31" s="109">
        <v>3450000</v>
      </c>
      <c r="M31" s="112">
        <v>13800000</v>
      </c>
    </row>
    <row r="32" spans="2:13" ht="51">
      <c r="B32" s="106"/>
      <c r="C32" s="143" t="s">
        <v>211</v>
      </c>
      <c r="D32" s="108" t="s">
        <v>170</v>
      </c>
      <c r="E32" s="109">
        <v>0</v>
      </c>
      <c r="F32" s="109">
        <v>0</v>
      </c>
      <c r="G32" s="109">
        <v>0</v>
      </c>
      <c r="H32" s="110">
        <v>1</v>
      </c>
      <c r="I32" s="111"/>
      <c r="J32" s="109">
        <f t="shared" si="3"/>
        <v>1</v>
      </c>
      <c r="K32" s="109">
        <v>25000</v>
      </c>
      <c r="L32" s="109">
        <v>25000</v>
      </c>
      <c r="M32" s="112">
        <v>50000</v>
      </c>
    </row>
    <row r="33" spans="2:13" ht="51">
      <c r="B33" s="106"/>
      <c r="C33" s="143"/>
      <c r="D33" s="108" t="s">
        <v>237</v>
      </c>
      <c r="E33" s="109">
        <v>0</v>
      </c>
      <c r="F33" s="109">
        <v>75000</v>
      </c>
      <c r="G33" s="109">
        <v>0</v>
      </c>
      <c r="H33" s="110">
        <v>0</v>
      </c>
      <c r="I33" s="111" t="s">
        <v>238</v>
      </c>
      <c r="J33" s="109">
        <f t="shared" si="3"/>
        <v>75000</v>
      </c>
      <c r="K33" s="109">
        <v>17</v>
      </c>
      <c r="L33" s="109">
        <v>1275000</v>
      </c>
      <c r="M33" s="112">
        <v>5100000</v>
      </c>
    </row>
    <row r="34" spans="2:13" ht="68">
      <c r="B34" s="106"/>
      <c r="C34" s="138" t="s">
        <v>217</v>
      </c>
      <c r="D34" s="108" t="s">
        <v>239</v>
      </c>
      <c r="E34" s="109">
        <v>0</v>
      </c>
      <c r="F34" s="109">
        <v>0</v>
      </c>
      <c r="G34" s="109">
        <v>0</v>
      </c>
      <c r="H34" s="110">
        <v>375000</v>
      </c>
      <c r="I34" s="111" t="s">
        <v>240</v>
      </c>
      <c r="J34" s="109">
        <f t="shared" si="3"/>
        <v>375000</v>
      </c>
      <c r="K34" s="109">
        <v>42.4</v>
      </c>
      <c r="L34" s="109">
        <v>15900000</v>
      </c>
      <c r="M34" s="112">
        <v>63600000</v>
      </c>
    </row>
    <row r="35" spans="2:13" s="121" customFormat="1" ht="17" thickBot="1">
      <c r="B35" s="114"/>
      <c r="C35" s="144"/>
      <c r="D35" s="133" t="s">
        <v>220</v>
      </c>
      <c r="E35" s="145"/>
      <c r="F35" s="145"/>
      <c r="G35" s="145"/>
      <c r="H35" s="146"/>
      <c r="I35" s="146"/>
      <c r="J35" s="145"/>
      <c r="K35" s="145"/>
      <c r="L35" s="147">
        <f>SUM(L29:L34)</f>
        <v>26950000</v>
      </c>
      <c r="M35" s="148">
        <f>SUM(M29:M34)</f>
        <v>107750000</v>
      </c>
    </row>
    <row r="36" spans="2:13" s="155" customFormat="1" ht="20" thickBot="1">
      <c r="B36" s="149"/>
      <c r="C36" s="149"/>
      <c r="D36" s="150" t="s">
        <v>241</v>
      </c>
      <c r="E36" s="151"/>
      <c r="F36" s="151"/>
      <c r="G36" s="151"/>
      <c r="H36" s="152"/>
      <c r="I36" s="152"/>
      <c r="J36" s="151"/>
      <c r="K36" s="151"/>
      <c r="L36" s="153">
        <f>L35+L28+L21+L16</f>
        <v>123535301.92909057</v>
      </c>
      <c r="M36" s="154">
        <f>M16+M21+M28+M35</f>
        <v>489531207.7163623</v>
      </c>
    </row>
  </sheetData>
  <mergeCells count="23">
    <mergeCell ref="B17:B21"/>
    <mergeCell ref="C19:C20"/>
    <mergeCell ref="B22:B28"/>
    <mergeCell ref="C22:C23"/>
    <mergeCell ref="C24:C26"/>
    <mergeCell ref="B29:B35"/>
    <mergeCell ref="C29:C31"/>
    <mergeCell ref="C32:C33"/>
    <mergeCell ref="I7:I8"/>
    <mergeCell ref="J7:J8"/>
    <mergeCell ref="K7:K8"/>
    <mergeCell ref="L7:L8"/>
    <mergeCell ref="M7:M8"/>
    <mergeCell ref="B9:B16"/>
    <mergeCell ref="C9:C10"/>
    <mergeCell ref="C11:C14"/>
    <mergeCell ref="C16:D16"/>
    <mergeCell ref="B2:D2"/>
    <mergeCell ref="B3:D3"/>
    <mergeCell ref="B5:D5"/>
    <mergeCell ref="C7:C8"/>
    <mergeCell ref="D7:D8"/>
    <mergeCell ref="E7:H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Roadmap</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Carr</dc:creator>
  <cp:lastModifiedBy>Sarah Carr</cp:lastModifiedBy>
  <dcterms:created xsi:type="dcterms:W3CDTF">2021-11-12T01:17:56Z</dcterms:created>
  <dcterms:modified xsi:type="dcterms:W3CDTF">2021-11-19T18:26:11Z</dcterms:modified>
</cp:coreProperties>
</file>